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227"/>
  <workbookPr codeName="ЭтаКнига" defaultThemeVersion="166925"/>
  <mc:AlternateContent xmlns:mc="http://schemas.openxmlformats.org/markup-compatibility/2006">
    <mc:Choice Requires="x15">
      <x15ac:absPath xmlns:x15ac="http://schemas.microsoft.com/office/spreadsheetml/2010/11/ac" url="https://zubr1ak-my.sharepoint.com/personal/k_radkov_legal_1ak_by/Documents/1АК GROUP юридический отдел/ОМЗ/Раскрытие информации/2023_за_2022_год/"/>
    </mc:Choice>
  </mc:AlternateContent>
  <xr:revisionPtr revIDLastSave="0" documentId="8_{C0AD9C6F-7258-4C6C-BF7D-4A50C452D01B}" xr6:coauthVersionLast="47" xr6:coauthVersionMax="47" xr10:uidLastSave="{00000000-0000-0000-0000-000000000000}"/>
  <bookViews>
    <workbookView xWindow="-120" yWindow="-120" windowWidth="20730" windowHeight="11160"/>
  </bookViews>
  <sheets>
    <sheet name="Баланс" sheetId="1" r:id="rId1"/>
  </sheets>
  <definedNames>
    <definedName name="_xlnm.Print_Area" localSheetId="0">Баланс!$A$15:$G$113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6" i="1" l="1"/>
  <c r="F126" i="1"/>
  <c r="G125" i="1"/>
  <c r="F125" i="1"/>
  <c r="G124" i="1"/>
  <c r="F124" i="1"/>
  <c r="G123" i="1"/>
  <c r="F123" i="1"/>
  <c r="G122" i="1"/>
  <c r="F122" i="1"/>
  <c r="G121" i="1"/>
  <c r="F121" i="1"/>
  <c r="G120" i="1"/>
  <c r="F120" i="1"/>
  <c r="G119" i="1"/>
  <c r="F119" i="1"/>
  <c r="J5" i="1" s="1"/>
  <c r="N6" i="1" s="1"/>
  <c r="O6" i="1" s="1"/>
  <c r="G118" i="1"/>
  <c r="F118" i="1"/>
  <c r="G117" i="1"/>
  <c r="F117" i="1"/>
  <c r="G116" i="1"/>
  <c r="F116" i="1"/>
  <c r="F104" i="1"/>
  <c r="G90" i="1"/>
  <c r="G104" i="1" s="1"/>
  <c r="G105" i="1" s="1"/>
  <c r="F90" i="1"/>
  <c r="G86" i="1"/>
  <c r="F86" i="1"/>
  <c r="F105" i="1" s="1"/>
  <c r="G78" i="1"/>
  <c r="F78" i="1"/>
  <c r="F65" i="1"/>
  <c r="G50" i="1"/>
  <c r="G65" i="1" s="1"/>
  <c r="F50" i="1"/>
  <c r="F48" i="1"/>
  <c r="F66" i="1" s="1"/>
  <c r="G38" i="1"/>
  <c r="G48" i="1" s="1"/>
  <c r="F38" i="1"/>
  <c r="G33" i="1"/>
  <c r="G67" i="1" s="1"/>
  <c r="F33" i="1"/>
  <c r="F67" i="1" s="1"/>
  <c r="C19" i="1"/>
  <c r="R6" i="1"/>
  <c r="P6" i="1"/>
  <c r="Q6" i="1" s="1"/>
  <c r="G66" i="1" l="1"/>
</calcChain>
</file>

<file path=xl/comments1.xml><?xml version="1.0" encoding="utf-8"?>
<comments xmlns="http://schemas.openxmlformats.org/spreadsheetml/2006/main">
  <authors>
    <author>КонсульнатПлюс примечание:</author>
    <author>КонсульнатПлюс примечание</author>
    <author>КонсультантПлюс примечание</author>
    <author>Примечание</author>
    <author>Автор</author>
  </authors>
  <commentList>
    <comment ref="F33" authorId="0" shapeId="0">
      <text>
        <r>
          <rPr>
            <b/>
            <sz val="9"/>
            <color indexed="81"/>
            <rFont val="Times New Roman"/>
            <family val="1"/>
            <charset val="204"/>
          </rPr>
          <t>Примечание:</t>
        </r>
        <r>
          <rPr>
            <sz val="9"/>
            <color indexed="81"/>
            <rFont val="Times New Roman"/>
            <family val="1"/>
            <charset val="204"/>
          </rPr>
          <t xml:space="preserve">
 В графе 3 показываются данные о стоимости активов, собственного капитала, обязательств на конец отчетного периода.</t>
        </r>
        <r>
          <rPr>
            <sz val="8"/>
            <color indexed="81"/>
            <rFont val="Tahoma"/>
            <family val="2"/>
            <charset val="204"/>
          </rPr>
          <t xml:space="preserve">
</t>
        </r>
      </text>
    </comment>
    <comment ref="G33" authorId="1" shapeId="0">
      <text>
        <r>
          <rPr>
            <b/>
            <sz val="9"/>
            <color indexed="81"/>
            <rFont val="Times New Roman"/>
            <family val="1"/>
            <charset val="204"/>
          </rPr>
          <t>Примечание:</t>
        </r>
        <r>
          <rPr>
            <sz val="9"/>
            <color indexed="81"/>
            <rFont val="Times New Roman"/>
            <family val="1"/>
            <charset val="204"/>
          </rPr>
          <t xml:space="preserve">
В графе 4 показываются данные о стоимости активов, собственного капитала, обязательств на конец предыдущего года (вступительный баланс), которые должны соответствовать данным графы 3  предыдущего года (заключительный баланс), за исключением случаев, установленных законодательством.</t>
        </r>
        <r>
          <rPr>
            <sz val="8"/>
            <color indexed="81"/>
            <rFont val="Tahoma"/>
            <family val="2"/>
            <charset val="204"/>
          </rPr>
          <t xml:space="preserve">
</t>
        </r>
      </text>
    </comment>
    <comment ref="A35" authorId="1" shapeId="0">
      <text>
        <r>
          <rPr>
            <b/>
            <sz val="9"/>
            <color indexed="81"/>
            <rFont val="Times New Roman"/>
            <family val="1"/>
            <charset val="204"/>
          </rPr>
          <t>Примечание:</t>
        </r>
        <r>
          <rPr>
            <sz val="9"/>
            <color indexed="81"/>
            <rFont val="Times New Roman"/>
            <family val="1"/>
            <charset val="204"/>
          </rPr>
          <t xml:space="preserve">
 В разделе I "Долгосрочные активы" приводится информация об остатках основных средств, нематериальных активов, доходных вложений в материальные активы, вложений в долгосрочные активы, оборудования к установке и строительных материалов, долгосрочных финансовых вложений, долгосрочной дебиторской задолженности, отложенных налоговых активов и других долгосрочных активов.</t>
        </r>
        <r>
          <rPr>
            <sz val="8"/>
            <color indexed="81"/>
            <rFont val="Tahoma"/>
            <family val="2"/>
            <charset val="204"/>
          </rPr>
          <t xml:space="preserve">
</t>
        </r>
      </text>
    </comment>
    <comment ref="H36" authorId="1" shapeId="0">
      <text>
        <r>
          <rPr>
            <b/>
            <sz val="9"/>
            <color indexed="81"/>
            <rFont val="Times New Roman"/>
            <family val="1"/>
            <charset val="204"/>
          </rPr>
          <t>Примечание:</t>
        </r>
        <r>
          <rPr>
            <sz val="9"/>
            <color indexed="81"/>
            <rFont val="Times New Roman"/>
            <family val="1"/>
            <charset val="204"/>
          </rPr>
          <t xml:space="preserve">
По статье "Основные средства" (строка 110)
 показывается остаточная стоимость основных средств, определяемая как разница между первоначальной (переоцененной) стоимостью основных средств, учитываемых на счете 01 "Основные средства", и накопленными по ним суммами амортизации и обесценения, учитываемых на счете 02 "Амортизация основных средств".
</t>
        </r>
      </text>
    </comment>
    <comment ref="H37" authorId="1" shapeId="0">
      <text>
        <r>
          <rPr>
            <b/>
            <sz val="9"/>
            <color indexed="81"/>
            <rFont val="Times New Roman"/>
            <family val="1"/>
            <charset val="204"/>
          </rPr>
          <t>Примечание:</t>
        </r>
        <r>
          <rPr>
            <sz val="9"/>
            <color indexed="81"/>
            <rFont val="Times New Roman"/>
            <family val="1"/>
            <charset val="204"/>
          </rPr>
          <t xml:space="preserve">
По статье "Нематериальные активы" (строка 120)  показывается остаточная стоимость нематериальных активов, определяемая как разница между первоначальной (переоцененной) стоимостью нематериальных активов, учитываемых на счете 04 "Нематериальные активы", и накопленными по ним суммами амортизации и обесценения, учитываемых на счете 05 "Амортизация нематериальных активов".
</t>
        </r>
      </text>
    </comment>
    <comment ref="H38" authorId="1" shapeId="0">
      <text>
        <r>
          <rPr>
            <b/>
            <sz val="9"/>
            <color indexed="81"/>
            <rFont val="Times New Roman"/>
            <family val="1"/>
            <charset val="204"/>
          </rPr>
          <t>Примечание:</t>
        </r>
        <r>
          <rPr>
            <sz val="9"/>
            <color indexed="81"/>
            <rFont val="Times New Roman"/>
            <family val="1"/>
            <charset val="204"/>
          </rPr>
          <t xml:space="preserve">
По статье "Доходные вложения в материальные активы " (строка 130) показываются суммы доходных вложений в инвестиционную недвижимость, предметы финансовой аренды (лизинга) и прочих доходных вложений в материальные активы. Остаточная стоимость инвестиционной недвижимости определяется как разница между первоначальной (переоцененной) стоимостью инвестиционной недвижимости, учитываемой на счете 03 "Доходные вложения в материальные активы", и накопленными по ней суммами амортизации и обесценения, учитываемых на счете 02 "Амортизация основных средств". Остаточная стоимость предметов финансовой аренды (лизинга) определяется как разница между первоначальной (переоцененной) стоимостью предметов финансовой аренды (лизинга), учитываемых на счете 03 "Доходные вложения в материальные активы", и накопленными по ним суммами амортизации и обесценения, учитываемых на счете 02 "Амортизация основных средств".
</t>
        </r>
      </text>
    </comment>
    <comment ref="H43" authorId="1" shapeId="0">
      <text>
        <r>
          <rPr>
            <b/>
            <sz val="9"/>
            <color indexed="81"/>
            <rFont val="Times New Roman"/>
            <family val="1"/>
            <charset val="204"/>
          </rPr>
          <t>Примечание:</t>
        </r>
        <r>
          <rPr>
            <sz val="9"/>
            <color indexed="81"/>
            <rFont val="Times New Roman"/>
            <family val="1"/>
            <charset val="204"/>
          </rPr>
          <t xml:space="preserve">
По статье "'Вложения в долгосрочные активы" (строка 140)
показываются суммы вложений в долгосрочные активы, учитываемых на счете 08 "Вложения в долгосрочные активы", а также стоимость оборудования к установке, строительных материалов у заказчика, застройщика, учитываемых на счете 07 "Оборудование к установке и строительные материалы".
</t>
        </r>
      </text>
    </comment>
    <comment ref="H44" authorId="1" shapeId="0">
      <text>
        <r>
          <rPr>
            <b/>
            <sz val="9"/>
            <color indexed="81"/>
            <rFont val="Times New Roman"/>
            <family val="1"/>
            <charset val="204"/>
          </rPr>
          <t>Примечание:</t>
        </r>
        <r>
          <rPr>
            <sz val="9"/>
            <color indexed="81"/>
            <rFont val="Times New Roman"/>
            <family val="1"/>
            <charset val="204"/>
          </rPr>
          <t xml:space="preserve">
По статье "'Долгосрочные финансовые вложения" (строка 150) показываются суммы долгосрочных финансовых вложений, учитываемых на счете 06 "Долгосрочные финансовые вложения", погашение которых ожидается более чем через 12 месяцев после отчетной даты. При наличии резервов под обесценение долгосрочных финансовых вложений, учитываемых на счете 06 "Долгосрочные финансовые вложения" (отдельный субсчет), показатель этой статьи, в связи с которым созданы резервы под обесценение долгосрочных финансовых вложений, уменьшается на суммы этих резервов.
</t>
        </r>
        <r>
          <rPr>
            <sz val="8"/>
            <color indexed="81"/>
            <rFont val="Tahoma"/>
            <family val="2"/>
            <charset val="204"/>
          </rPr>
          <t xml:space="preserve">
</t>
        </r>
      </text>
    </comment>
    <comment ref="H45" authorId="1" shapeId="0">
      <text>
        <r>
          <rPr>
            <b/>
            <sz val="9"/>
            <color indexed="81"/>
            <rFont val="Times New Roman"/>
            <family val="1"/>
            <charset val="204"/>
          </rPr>
          <t>Примечание:</t>
        </r>
        <r>
          <rPr>
            <sz val="9"/>
            <color indexed="81"/>
            <rFont val="Times New Roman"/>
            <family val="1"/>
            <charset val="204"/>
          </rPr>
          <t xml:space="preserve">
По статье "'Отложенные налоговые активы"(строка 160) показывается сальдо по счету 09 "Отложенные налоговые активы".
</t>
        </r>
      </text>
    </comment>
    <comment ref="H46" authorId="1" shapeId="0">
      <text>
        <r>
          <rPr>
            <b/>
            <sz val="9"/>
            <color indexed="81"/>
            <rFont val="Times New Roman"/>
            <family val="1"/>
            <charset val="204"/>
          </rPr>
          <t>КонсультантПлюс примечание:</t>
        </r>
        <r>
          <rPr>
            <sz val="9"/>
            <color indexed="81"/>
            <rFont val="Times New Roman"/>
            <family val="1"/>
            <charset val="204"/>
          </rPr>
          <t xml:space="preserve">
По статье "'Долгосрочная дебиторская задолженность" (строка 170) показывается дебиторская задолженность, в том числе выданные авансы, предварительная оплата, учитываемая на счетах 60 "Расчеты с поставщиками и подрядчиками", 62 "Расчеты с покупателями и заказчиками", 76 "Расчеты с разными дебиторами и кредиторами" и других счетах учета расчетов, погашение которой ожидается более чем через 12 месяцев после отчетной даты. При наличии резервов по сомнительным долгам, учитываемых на счете 63 "Резервы по сомнительным долгам", показатель этой статьи, в связи с которым созданы резервы по сомнительным долгам, уменьшается на суммы этих резервов.
</t>
        </r>
      </text>
    </comment>
    <comment ref="H47" authorId="1" shapeId="0">
      <text>
        <r>
          <rPr>
            <b/>
            <sz val="9"/>
            <color indexed="81"/>
            <rFont val="Times New Roman"/>
            <family val="1"/>
            <charset val="204"/>
          </rPr>
          <t>Примечание:</t>
        </r>
        <r>
          <rPr>
            <sz val="9"/>
            <color indexed="81"/>
            <rFont val="Times New Roman"/>
            <family val="1"/>
            <charset val="204"/>
          </rPr>
          <t xml:space="preserve">
По статье "Прочие долгосрочные активы" (строка 180)  показываются остатки долгосрочных активов, не показанные по строкам 110 - 170, в том числе суммы расходов будущих периодов, учитываемых на счете 97 "Расходы будущих периодов" и подлежащих отнесению на расходы отчетного периода более чем через 12 месяцев после отчетной даты.
</t>
        </r>
      </text>
    </comment>
    <comment ref="A49" authorId="1" shapeId="0">
      <text>
        <r>
          <rPr>
            <b/>
            <sz val="9"/>
            <color indexed="81"/>
            <rFont val="Times New Roman"/>
            <family val="1"/>
            <charset val="204"/>
          </rPr>
          <t>Примечание:</t>
        </r>
        <r>
          <rPr>
            <sz val="9"/>
            <color indexed="81"/>
            <rFont val="Times New Roman"/>
            <family val="1"/>
            <charset val="204"/>
          </rPr>
          <t xml:space="preserve">
 В разделе II "Краткосрочные активы" приводится информация об остатках запасов, долгосрочных активов, предназначенных для реализации, расходов будущих периодов, налога на добавленную стоимость по приобретенным товарам, работам, услугам, краткосрочной дебиторской задолженности, краткосрочных финансовых вложений, денежных средств и эквивалентов денежных средств, прочих краткосрочных активов.
</t>
        </r>
      </text>
    </comment>
    <comment ref="H50" authorId="1" shapeId="0">
      <text>
        <r>
          <rPr>
            <b/>
            <sz val="9"/>
            <color indexed="81"/>
            <rFont val="Times New Roman"/>
            <family val="1"/>
            <charset val="204"/>
          </rPr>
          <t>Примечание:</t>
        </r>
        <r>
          <rPr>
            <sz val="9"/>
            <color indexed="81"/>
            <rFont val="Times New Roman"/>
            <family val="1"/>
            <charset val="204"/>
          </rPr>
          <t xml:space="preserve">
 По статье "Запасы" (строка 210)  показываются остатки материалов, животных на выращивании и откорме, незавершенного производства, готовой продукции и товаров, товаров отгруженных и прочих запасов.
</t>
        </r>
      </text>
    </comment>
    <comment ref="H52" authorId="1" shapeId="0">
      <text>
        <r>
          <rPr>
            <b/>
            <sz val="9"/>
            <color indexed="81"/>
            <rFont val="Times New Roman"/>
            <family val="1"/>
            <charset val="204"/>
          </rPr>
          <t>Примечание:</t>
        </r>
        <r>
          <rPr>
            <sz val="9"/>
            <color indexed="81"/>
            <rFont val="Times New Roman"/>
            <family val="1"/>
            <charset val="204"/>
          </rPr>
          <t xml:space="preserve">
По строке 211  показываются остатки материалов, учитываемых на счетах 10 "Материалы", 15 "Заготовление и приобретение материалов".
При ведении бухгалтерского учета заготовления и приобретения материалов с использованием счетов 15 "Заготовление и приобретение материалов" и (или) 16 "Отклонение в стоимости материалов" по строке 211 "материалы" показывается также сумма отклонений фактической себестоимости материалов от их стоимости по учетным ценам.
</t>
        </r>
      </text>
    </comment>
    <comment ref="H53" authorId="1" shapeId="0">
      <text>
        <r>
          <rPr>
            <b/>
            <sz val="9"/>
            <color indexed="81"/>
            <rFont val="Times New Roman"/>
            <family val="1"/>
            <charset val="204"/>
          </rPr>
          <t>Примечание:</t>
        </r>
        <r>
          <rPr>
            <sz val="9"/>
            <color indexed="81"/>
            <rFont val="Times New Roman"/>
            <family val="1"/>
            <charset val="204"/>
          </rPr>
          <t xml:space="preserve">
По строке 212   показывается стоимость животных на выращивании и откорме, учитываемых на счете 11 "Животные на выращивании и откорме".
</t>
        </r>
      </text>
    </comment>
    <comment ref="H54" authorId="1" shapeId="0">
      <text>
        <r>
          <rPr>
            <b/>
            <sz val="9"/>
            <color indexed="81"/>
            <rFont val="Times New Roman"/>
            <family val="1"/>
            <charset val="204"/>
          </rPr>
          <t>Примечание:</t>
        </r>
        <r>
          <rPr>
            <sz val="9"/>
            <color indexed="81"/>
            <rFont val="Times New Roman"/>
            <family val="1"/>
            <charset val="204"/>
          </rPr>
          <t xml:space="preserve">
По строке 213показываются остатки незавершенного производства, учитываемого на счетах 20 "Основное производство", 21 "Полуфабрикаты собственного производства", 23 "Вспомогательные производства", 29 "Обслуживающие производства и хозяйства".
</t>
        </r>
      </text>
    </comment>
    <comment ref="H55" authorId="1" shapeId="0">
      <text>
        <r>
          <rPr>
            <b/>
            <sz val="9"/>
            <color indexed="81"/>
            <rFont val="Times New Roman"/>
            <family val="1"/>
            <charset val="204"/>
          </rPr>
          <t>Примечание:</t>
        </r>
        <r>
          <rPr>
            <sz val="9"/>
            <color indexed="81"/>
            <rFont val="Times New Roman"/>
            <family val="1"/>
            <charset val="204"/>
          </rPr>
          <t xml:space="preserve">
По строке 214  показываются остатки готовой продукции, учитываемой на счете 43 "Готовая продукция", остатки товаров, учитываемых на счете 41 "Товары", а также расходы на реализацию, учитываемые на счете 44 "Расходы на реализацию", относящиеся к остаткам товаров в порядке, установленном законодательством. При ведении бухгалтерского учета товаров по розничным ценам показатель этой строки уменьшается на сальдо по счету 42 "Торговая наценка".
В организации общественного питания по строке 214 "готовая продукция и товары" показываются остатки сырья и готовой продукции на кухнях и в кладовых.
</t>
        </r>
      </text>
    </comment>
    <comment ref="H56" authorId="1" shapeId="0">
      <text>
        <r>
          <rPr>
            <b/>
            <sz val="8"/>
            <color indexed="81"/>
            <rFont val="Times New Roman"/>
            <family val="1"/>
            <charset val="204"/>
          </rPr>
          <t>Примечание:</t>
        </r>
        <r>
          <rPr>
            <sz val="8"/>
            <color indexed="81"/>
            <rFont val="Times New Roman"/>
            <family val="1"/>
            <charset val="204"/>
          </rPr>
          <t xml:space="preserve">
По строке 215 показываются остатки товаров отгруженных, учитываемых на счете 45 "Товары отгруженные".
</t>
        </r>
      </text>
    </comment>
    <comment ref="H57" authorId="1" shapeId="0">
      <text>
        <r>
          <rPr>
            <b/>
            <sz val="9"/>
            <color indexed="81"/>
            <rFont val="Times New Roman"/>
            <family val="1"/>
            <charset val="204"/>
          </rPr>
          <t>Примечание:</t>
        </r>
        <r>
          <rPr>
            <sz val="9"/>
            <color indexed="81"/>
            <rFont val="Times New Roman"/>
            <family val="1"/>
            <charset val="204"/>
          </rPr>
          <t xml:space="preserve">
По строке 216 показываются остатки запасов, не показанные по строкам 211 - 215.
При наличии резервов под снижение стоимости запасов, учитываемых на счете 14 "Резервы под снижение стоимости запасов", показатели соответствующих строк статьи "Запасы" (строка 210), в связи с которыми созданы резервы под снижение стоимости запасов, уменьшаются на суммы этих резервов.
</t>
        </r>
      </text>
    </comment>
    <comment ref="H58" authorId="1" shapeId="0">
      <text>
        <r>
          <rPr>
            <b/>
            <sz val="9"/>
            <color indexed="81"/>
            <rFont val="Times New Roman"/>
            <family val="1"/>
            <charset val="204"/>
          </rPr>
          <t>Примечание:</t>
        </r>
        <r>
          <rPr>
            <sz val="9"/>
            <color indexed="81"/>
            <rFont val="Times New Roman"/>
            <family val="1"/>
            <charset val="204"/>
          </rPr>
          <t xml:space="preserve">
 По статье "'Долгосрочные активы, предназначенные для реализации" (строка 220) показываются остатки долгосрочных активов, признанных предназначенными для реализации, а также активов, включенных в выбывающую группу, признанную предназначенной для реализации, учитываемых на счете 47 "Долгосрочные активы, предназначенные для реализации".
</t>
        </r>
      </text>
    </comment>
    <comment ref="H59" authorId="1" shapeId="0">
      <text>
        <r>
          <rPr>
            <b/>
            <sz val="9"/>
            <color indexed="81"/>
            <rFont val="Times New Roman"/>
            <family val="1"/>
            <charset val="204"/>
          </rPr>
          <t>Примечание:</t>
        </r>
        <r>
          <rPr>
            <sz val="9"/>
            <color indexed="81"/>
            <rFont val="Times New Roman"/>
            <family val="1"/>
            <charset val="204"/>
          </rPr>
          <t xml:space="preserve">
По статье "'Расходы будущих периодов " (строка 230) показываются суммы расходов будущих периодов, учитываемых на счете 97 "Расходы будущих периодов" и подлежащих отнесению на расходы отчетного периода в течение 12 месяцев после отчетной даты.
</t>
        </r>
      </text>
    </comment>
    <comment ref="H60" authorId="1" shapeId="0">
      <text>
        <r>
          <rPr>
            <b/>
            <sz val="9"/>
            <color indexed="81"/>
            <rFont val="Times New Roman"/>
            <family val="1"/>
            <charset val="204"/>
          </rPr>
          <t>Примечание:</t>
        </r>
        <r>
          <rPr>
            <sz val="9"/>
            <color indexed="81"/>
            <rFont val="Times New Roman"/>
            <family val="1"/>
            <charset val="204"/>
          </rPr>
          <t xml:space="preserve">
По статье "'Налог на добавленную стоимость по приобретенным товарам, работам, услугам" (строка 240) показывается дебиторская задолженность, в том числе выданные авансы, предварительная оплата, учитываемая на счетах 60 "Расчеты с поставщиками и подрядчиками", 62 "Расчеты с покупателями и заказчиками", 76 "Расчеты с разными дебиторами и кредиторами" и других счетах учета расчетов, погашение которой ожидается в течение 12 месяцев после отчетной даты. При наличии резервов по сомнительным долгам, учитываемых на счете 63 "Резервы по сомнительным долгам", показатель этой статьи, в связи с которым созданы резервы по сомнительным долгам, уменьшается на суммы этих резервов.
</t>
        </r>
      </text>
    </comment>
    <comment ref="H61" authorId="1" shapeId="0">
      <text>
        <r>
          <rPr>
            <b/>
            <sz val="9"/>
            <color indexed="81"/>
            <rFont val="Times New Roman"/>
            <family val="1"/>
            <charset val="204"/>
          </rPr>
          <t>Примечание:</t>
        </r>
        <r>
          <rPr>
            <sz val="9"/>
            <color indexed="81"/>
            <rFont val="Times New Roman"/>
            <family val="1"/>
            <charset val="204"/>
          </rPr>
          <t xml:space="preserve">
По статье"'Краткосрочная дебиторская задолженность" (строка 250) показывается дебиторская задолженность, в том числе выданные авансы, предварительная оплата поставщикам, подрядчикам, исполнителям, учитываемая на счетах 60 "Расчеты с поставщиками и подрядчиками", 62 "Расчеты с покупателями и заказчиками", 76 "Расчеты с разными дебиторами и кредиторами" и других счетах учета расчетов, погашение которой ожидается в течение 12 месяцев после отчетной даты.
При наличии резервов по сомнительным долгам, учитываемых на счете 63 "Резервы по сомнительным долгам", показатели этой статьи, в связи с которыми созданы резервы по сомнительным долгам, уменьшаются на суммы данных резервов.
</t>
        </r>
      </text>
    </comment>
    <comment ref="H62" authorId="1" shapeId="0">
      <text>
        <r>
          <rPr>
            <b/>
            <sz val="9"/>
            <color indexed="81"/>
            <rFont val="Times New Roman"/>
            <family val="1"/>
            <charset val="204"/>
          </rPr>
          <t>Примечание:</t>
        </r>
        <r>
          <rPr>
            <sz val="9"/>
            <color indexed="81"/>
            <rFont val="Times New Roman"/>
            <family val="1"/>
            <charset val="204"/>
          </rPr>
          <t xml:space="preserve">
 По статье "'Краткосрочные финансовые вложения" (строка 260) ппоказываются суммы краткосрочных финансовых вложений (за исключением эквивалентов денежных средств), учитываемых на счете 58 "Краткосрочные финансовые вложения", а также суммы долгосрочных финансовых вложений (за исключением долгосрочных финансовых вложений в уставные капиталы других организаций, вкладов участников договора о совместной деятельности в общее имущество простого товарищества), учитываемых на счете 06 "Долгосрочные финансовые вложения", погашение которых ожидается в течение 12 месяцев после отчетной даты. При наличии резервов под обесценение краткосрочных финансовых вложений, учитываемых на счете 59 "Резервы под обесценение краткосрочных финансовых вложений", и (или) резервов под обесценение долгосрочных финансовых вложений, учитываемых на счете 06 "Долгосрочные финансовые вложения" (отдельный субсчет), показатель этой статьи, в связи с которым созданы резервы под обесценение краткосрочных финансовых вложений и (или) резервы под обесценение долгосрочных финансовых вложений, уменьшается на суммы этих резервов.
</t>
        </r>
      </text>
    </comment>
    <comment ref="H63" authorId="1" shapeId="0">
      <text>
        <r>
          <rPr>
            <b/>
            <sz val="8"/>
            <color indexed="81"/>
            <rFont val="Times New Roman"/>
            <family val="1"/>
            <charset val="204"/>
          </rPr>
          <t>Примечание:</t>
        </r>
        <r>
          <rPr>
            <sz val="8"/>
            <color indexed="81"/>
            <rFont val="Times New Roman"/>
            <family val="1"/>
            <charset val="204"/>
          </rPr>
          <t xml:space="preserve">
По статье "'Денежные средства и  эквиваленты денежных средств"(строка 270)  показываются остатки денежных средств, учитываемых на счетах 50 "Касса", 51 "Расчетные счета", 52 "Валютные счета", 55 "Специальные счета в банках", 57 "Денежные средства в пути", а также остатки эквивалентов денежных средств, учитываемых на счете 58 "Краткосрочные финансовые вложения".
</t>
        </r>
      </text>
    </comment>
    <comment ref="H64" authorId="1" shapeId="0">
      <text>
        <r>
          <rPr>
            <b/>
            <sz val="9"/>
            <color indexed="81"/>
            <rFont val="Times New Roman"/>
            <family val="1"/>
            <charset val="204"/>
          </rPr>
          <t>Примечание:</t>
        </r>
        <r>
          <rPr>
            <sz val="9"/>
            <color indexed="81"/>
            <rFont val="Times New Roman"/>
            <family val="1"/>
            <charset val="204"/>
          </rPr>
          <t xml:space="preserve">
По статье "'Прочие краткосрочные активы " (строка 280) показываются остатки краткосрочных активов, не показанные по строкам 210 - 270, в том числе учитываемые на счете 94 "Недостачи и потери от порчи имущества".
</t>
        </r>
      </text>
    </comment>
    <comment ref="A69" authorId="1" shapeId="0">
      <text>
        <r>
          <rPr>
            <b/>
            <sz val="9"/>
            <color indexed="81"/>
            <rFont val="Times New Roman"/>
            <family val="1"/>
            <charset val="204"/>
          </rPr>
          <t>Примечание:</t>
        </r>
        <r>
          <rPr>
            <sz val="9"/>
            <color indexed="81"/>
            <rFont val="Times New Roman"/>
            <family val="1"/>
            <charset val="204"/>
          </rPr>
          <t xml:space="preserve">
  В разделе III "Собственный капитал" приводится информация о собственном капитале.
</t>
        </r>
      </text>
    </comment>
    <comment ref="H70" authorId="1" shapeId="0">
      <text>
        <r>
          <rPr>
            <b/>
            <sz val="9"/>
            <color indexed="81"/>
            <rFont val="Times New Roman"/>
            <family val="1"/>
            <charset val="204"/>
          </rPr>
          <t>Примечание:</t>
        </r>
        <r>
          <rPr>
            <sz val="9"/>
            <color indexed="81"/>
            <rFont val="Times New Roman"/>
            <family val="1"/>
            <charset val="204"/>
          </rPr>
          <t xml:space="preserve">
 По статье "'Уставный капитал" (строка 410) остаток уставного капитала, учитываемого на счете 80 "Уставный капитал".
</t>
        </r>
      </text>
    </comment>
    <comment ref="H71" authorId="1" shapeId="0">
      <text>
        <r>
          <rPr>
            <b/>
            <sz val="9"/>
            <color indexed="81"/>
            <rFont val="Times New Roman"/>
            <family val="1"/>
            <charset val="204"/>
          </rPr>
          <t>Примечание:</t>
        </r>
        <r>
          <rPr>
            <sz val="9"/>
            <color indexed="81"/>
            <rFont val="Times New Roman"/>
            <family val="1"/>
            <charset val="204"/>
          </rPr>
          <t xml:space="preserve">
По статье "'Неоплаченная часть уставного капитала"  (строка 420) показывается дебиторская задолженность собственника имущества (учредителей, участников) по вкладам в уставный капитал, учитываемая на счете 75 "Расчеты с учредителями" (субсчет 75-1 "Расчеты по вкладам в уставный капитал"). Показатель этой статьи вычитается при подсчете итога по разделу III "Собственный капитал".
</t>
        </r>
      </text>
    </comment>
    <comment ref="H72" authorId="1" shapeId="0">
      <text>
        <r>
          <rPr>
            <b/>
            <sz val="9"/>
            <color indexed="81"/>
            <rFont val="Times New Roman"/>
            <family val="1"/>
            <charset val="204"/>
          </rPr>
          <t>Примечание:</t>
        </r>
        <r>
          <rPr>
            <sz val="9"/>
            <color indexed="81"/>
            <rFont val="Times New Roman"/>
            <family val="1"/>
            <charset val="204"/>
          </rPr>
          <t xml:space="preserve">
По статье "'Собственные акции (доли в уставном капитале)" (строка 430) показывается стоимость собственных акций (долей в уставном капитале), выкупленных у акционеров (участников), учитываемых на счете 81 "Собственные акции (доли в уставном капитале)". Показатель этой статьи вычитается при подсчете итога по разделу III "Собственный капитал".
</t>
        </r>
      </text>
    </comment>
    <comment ref="H73" authorId="1" shapeId="0">
      <text>
        <r>
          <rPr>
            <b/>
            <sz val="9"/>
            <color indexed="81"/>
            <rFont val="Times New Roman"/>
            <family val="1"/>
            <charset val="204"/>
          </rPr>
          <t>Примечание:</t>
        </r>
        <r>
          <rPr>
            <sz val="9"/>
            <color indexed="81"/>
            <rFont val="Times New Roman"/>
            <family val="1"/>
            <charset val="204"/>
          </rPr>
          <t xml:space="preserve">
По статье "Резервный капитал" (строка 440) показывается остаток резервного капитала, учитываемого на счете 82 "Резервный капитал".
</t>
        </r>
      </text>
    </comment>
    <comment ref="H74" authorId="1" shapeId="0">
      <text>
        <r>
          <rPr>
            <b/>
            <sz val="9"/>
            <color indexed="81"/>
            <rFont val="Times New Roman"/>
            <family val="1"/>
            <charset val="204"/>
          </rPr>
          <t>Примечание:</t>
        </r>
        <r>
          <rPr>
            <sz val="9"/>
            <color indexed="81"/>
            <rFont val="Times New Roman"/>
            <family val="1"/>
            <charset val="204"/>
          </rPr>
          <t xml:space="preserve">
По статье "'Добавочный капитал"(строка 450) показывается остаток добавочного капитала, учитываемого на счете 83 "Добавочный капитал".</t>
        </r>
      </text>
    </comment>
    <comment ref="F75" authorId="2" shapeId="0">
      <text>
        <r>
          <rPr>
            <b/>
            <sz val="8"/>
            <color indexed="81"/>
            <rFont val="Times New Roman"/>
            <family val="1"/>
            <charset val="204"/>
          </rPr>
          <t>Примечание:</t>
        </r>
        <r>
          <rPr>
            <sz val="8"/>
            <color indexed="81"/>
            <rFont val="Times New Roman"/>
            <family val="1"/>
            <charset val="204"/>
          </rPr>
          <t xml:space="preserve">
По статье "Нераспределенная прибыль (непокрытый убыток)" (строка 460) показывается остаток
нераспределенной прибыли (непокрытого убытка), учитываемой на
счете 84 "Нераспределенная прибыль (непокрытый убыток)".
Остаток непокрытого убытка, показанный по этой статье, вычитается
при подсчете итога по разделу III "Собственный капитал".
В этом случае при вводе значения по данной строке необходимо
перед числом поставить знак "-".</t>
        </r>
      </text>
    </comment>
    <comment ref="G75" authorId="2" shapeId="0">
      <text>
        <r>
          <rPr>
            <b/>
            <sz val="8"/>
            <color indexed="81"/>
            <rFont val="Times New Roman"/>
            <family val="1"/>
            <charset val="204"/>
          </rPr>
          <t>Примечание:</t>
        </r>
        <r>
          <rPr>
            <sz val="8"/>
            <color indexed="81"/>
            <rFont val="Times New Roman"/>
            <family val="1"/>
            <charset val="204"/>
          </rPr>
          <t xml:space="preserve">
По статье "Нераспределенная прибыль (непокрытый убыток)" (строка 460) показывается остаток нераспределенной прибыли (непокрытого убытка), учитываемой на счете 84 "Нераспределенная прибыль (непокрытый убыток)". Остаток непокрытого убытка, показанный по этой статье, вычитается при подсчете итога по разделу III "Собственный капитал".
В этом случае при вводе значения по данной строке необходимо</t>
        </r>
        <r>
          <rPr>
            <sz val="8"/>
            <color indexed="81"/>
            <rFont val="Tahoma"/>
            <family val="2"/>
            <charset val="204"/>
          </rPr>
          <t xml:space="preserve">
</t>
        </r>
        <r>
          <rPr>
            <sz val="8"/>
            <color indexed="81"/>
            <rFont val="Times New Roman"/>
            <family val="1"/>
            <charset val="204"/>
          </rPr>
          <t>перед числом поставить знак "-".</t>
        </r>
      </text>
    </comment>
    <comment ref="H75" authorId="1" shapeId="0">
      <text>
        <r>
          <rPr>
            <b/>
            <sz val="9"/>
            <color indexed="81"/>
            <rFont val="Times New Roman"/>
            <family val="1"/>
            <charset val="204"/>
          </rPr>
          <t>Примечание:</t>
        </r>
        <r>
          <rPr>
            <sz val="9"/>
            <color indexed="81"/>
            <rFont val="Times New Roman"/>
            <family val="1"/>
            <charset val="204"/>
          </rPr>
          <t xml:space="preserve">
По статье"'Нераспределенная прибыль (непокрытый убыток) " (строка 460) показывается остаток нераспределенной прибыли (непокрытого убытка), учитываемой на счете 84 "Нераспределенная прибыль (непокрытый убыток)". Остаток непокрытого убытка, показанный по этой статье, вычитается при подсчете итога по разделу III "Собственный капитал".
В этом случае при вводе значения по данной строке 
необходимо перед числом поставить знак "-".</t>
        </r>
      </text>
    </comment>
    <comment ref="F76" authorId="2" shapeId="0">
      <text>
        <r>
          <rPr>
            <b/>
            <sz val="8"/>
            <color indexed="81"/>
            <rFont val="Times New Roman"/>
            <family val="1"/>
            <charset val="204"/>
          </rPr>
          <t>Примечание:</t>
        </r>
        <r>
          <rPr>
            <sz val="8"/>
            <color indexed="81"/>
            <rFont val="Times New Roman"/>
            <family val="1"/>
            <charset val="204"/>
          </rPr>
          <t xml:space="preserve">
По статье "Чистая прибыль (убыток) отчетного периода" (строка 470) показывается остаток чистой прибыли (убытка) отчетного периода, учитываемой на счете 99 "Прибыли и убытки". Остаток убытка отчетного периода, показанный по этой статье, вычитается при подсчете итога по разделу III "Собственный капитал".
 В этом случае при вводе значения по данной строке необходимо перед числом поставить знак "-".
 В годовом бухгалтерском балансе статья "Чистая прибыль (убыток) отчетного периода" (строка 470) не заполняется.</t>
        </r>
      </text>
    </comment>
    <comment ref="G76" authorId="2" shapeId="0">
      <text>
        <r>
          <rPr>
            <b/>
            <sz val="8"/>
            <color indexed="81"/>
            <rFont val="Times New Roman"/>
            <family val="1"/>
            <charset val="204"/>
          </rPr>
          <t>Примечание:</t>
        </r>
        <r>
          <rPr>
            <sz val="8"/>
            <color indexed="81"/>
            <rFont val="Times New Roman"/>
            <family val="1"/>
            <charset val="204"/>
          </rPr>
          <t xml:space="preserve">
По статье "Чистая прибыль (убыток) отчетного периода" (строка 470) показывается остаток чистой прибыли (убытка) отчетного периода, учитываемой на счете 99 "Прибыли и убытки". Остаток убытка отчетного периода, показанный по этой статье, вычитается при подсчете итога по разделу III "Собственный капитал".
 В этом случае при вводе значения по данной строке необходимо перед числом поставить знак "-".
 В годовом бухгалтерском балансе статья "Чистая прибыль (убыток) отчетного периода" (строка 470) не заполняется.</t>
        </r>
      </text>
    </comment>
    <comment ref="H76" authorId="1" shapeId="0">
      <text>
        <r>
          <rPr>
            <b/>
            <sz val="9"/>
            <color indexed="81"/>
            <rFont val="Times New Roman"/>
            <family val="1"/>
            <charset val="204"/>
          </rPr>
          <t>Примечание:</t>
        </r>
        <r>
          <rPr>
            <sz val="9"/>
            <color indexed="81"/>
            <rFont val="Times New Roman"/>
            <family val="1"/>
            <charset val="204"/>
          </rPr>
          <t xml:space="preserve">
По статье "'Чистая прибыль (убыток) отчетного периода " (строка 470) показывается остаток чистой прибыли (убытка) отчетного периода, учитываемой на счете 99 "Прибыли и убытки". Остаток убытка отчетного периода, показанный по этой статье, вычитается при подсчете итога по разделу III. В этом случае при вводе значения по данной строке необходимо перед числом поставить знак "-".
В годовом бухгалтерском балансе строка 470 не заполняется.</t>
        </r>
      </text>
    </comment>
    <comment ref="H77" authorId="1" shapeId="0">
      <text>
        <r>
          <rPr>
            <b/>
            <sz val="9"/>
            <color indexed="81"/>
            <rFont val="Times New Roman"/>
            <family val="1"/>
            <charset val="204"/>
          </rPr>
          <t>Примечание:</t>
        </r>
        <r>
          <rPr>
            <sz val="9"/>
            <color indexed="81"/>
            <rFont val="Times New Roman"/>
            <family val="1"/>
            <charset val="204"/>
          </rPr>
          <t xml:space="preserve">
 По статье "'Целевое финансирование" (строка 480) показывается остаток целевого финансирования, учитываемого на счете 86 "Целевое финансирование".
</t>
        </r>
      </text>
    </comment>
    <comment ref="A79" authorId="1" shapeId="0">
      <text>
        <r>
          <rPr>
            <b/>
            <sz val="9"/>
            <color indexed="81"/>
            <rFont val="Times New Roman"/>
            <family val="1"/>
            <charset val="204"/>
          </rPr>
          <t>Примечание:</t>
        </r>
        <r>
          <rPr>
            <sz val="9"/>
            <color indexed="81"/>
            <rFont val="Times New Roman"/>
            <family val="1"/>
            <charset val="204"/>
          </rPr>
          <t xml:space="preserve">
В разделе IV "Долгосрочные обязательства" приводится информация об обязательствах, погашение которых ожидается более чем через 12 месяцев после отчетной даты.
</t>
        </r>
      </text>
    </comment>
    <comment ref="H80" authorId="1" shapeId="0">
      <text>
        <r>
          <rPr>
            <b/>
            <sz val="8"/>
            <color indexed="81"/>
            <rFont val="Times New Roman"/>
            <family val="1"/>
            <charset val="204"/>
          </rPr>
          <t>Примечание:</t>
        </r>
        <r>
          <rPr>
            <sz val="8"/>
            <color indexed="81"/>
            <rFont val="Times New Roman"/>
            <family val="1"/>
            <charset val="204"/>
          </rPr>
          <t xml:space="preserve">
 По статье "'Долгосрочные кредиты и займы" (строка 510) показываются учитываемые на счете 67 "Расчеты по долгосрочным кредитам и займам" обязательства по долгосрочным кредитам и займам, погашение которых ожидается более чем через 12 месяцев после отчетной даты.
</t>
        </r>
      </text>
    </comment>
    <comment ref="H81" authorId="1" shapeId="0">
      <text>
        <r>
          <rPr>
            <b/>
            <sz val="9"/>
            <color indexed="81"/>
            <rFont val="Times New Roman"/>
            <family val="1"/>
            <charset val="204"/>
          </rPr>
          <t>Примечание:</t>
        </r>
        <r>
          <rPr>
            <sz val="9"/>
            <color indexed="81"/>
            <rFont val="Times New Roman"/>
            <family val="1"/>
            <charset val="204"/>
          </rPr>
          <t xml:space="preserve">
По статье "'Долгосрочные обязательства по лизинговым платежам" (строка 520)  показываются учитываемые на счете 76 "Расчеты с разными дебиторами и кредиторами" обязательства по лизинговым платежам, погашение которых ожидается более чем через 12 месяцев после отчетной даты.
</t>
        </r>
      </text>
    </comment>
    <comment ref="H82" authorId="1" shapeId="0">
      <text>
        <r>
          <rPr>
            <b/>
            <sz val="9"/>
            <color indexed="81"/>
            <rFont val="Times New Roman"/>
            <family val="1"/>
            <charset val="204"/>
          </rPr>
          <t>Примечание:</t>
        </r>
        <r>
          <rPr>
            <sz val="9"/>
            <color indexed="81"/>
            <rFont val="Times New Roman"/>
            <family val="1"/>
            <charset val="204"/>
          </rPr>
          <t xml:space="preserve">
По статье "'Отложенные налоговые обязательства" (строка 530) показывается сальдо по счету 65 "Отложенные налоговые обязательства".
</t>
        </r>
      </text>
    </comment>
    <comment ref="H83" authorId="1" shapeId="0">
      <text>
        <r>
          <rPr>
            <b/>
            <sz val="9"/>
            <color indexed="81"/>
            <rFont val="Times New Roman"/>
            <family val="1"/>
            <charset val="204"/>
          </rPr>
          <t>Примечание:</t>
        </r>
        <r>
          <rPr>
            <sz val="9"/>
            <color indexed="81"/>
            <rFont val="Times New Roman"/>
            <family val="1"/>
            <charset val="204"/>
          </rPr>
          <t xml:space="preserve">
По статье "'Доходы будущих периодов" (строка 540) показываются суммы доходов будущих периодов, учитываемых на счете 98 "Доходы будущих периодов" и подлежащих отнесению на доходы отчетного периода более чем через 12 месяцев после отчетной даты.
</t>
        </r>
      </text>
    </comment>
    <comment ref="H84" authorId="1" shapeId="0">
      <text>
        <r>
          <rPr>
            <b/>
            <sz val="9"/>
            <color indexed="81"/>
            <rFont val="Times New Roman"/>
            <family val="1"/>
            <charset val="204"/>
          </rPr>
          <t>Примечание:</t>
        </r>
        <r>
          <rPr>
            <sz val="9"/>
            <color indexed="81"/>
            <rFont val="Times New Roman"/>
            <family val="1"/>
            <charset val="204"/>
          </rPr>
          <t xml:space="preserve">
По статье "'Резервы предстоящих платежей" (строка 550) показываются суммы резервов предстоящих платежей, учитываемых на счете 96 "Резервы предстоящих платежей" и подлежащих использованию более чем через 12 месяцев после отчетной даты.
</t>
        </r>
      </text>
    </comment>
    <comment ref="H85" authorId="1" shapeId="0">
      <text>
        <r>
          <rPr>
            <b/>
            <sz val="8"/>
            <color indexed="81"/>
            <rFont val="Times New Roman"/>
            <family val="1"/>
            <charset val="204"/>
          </rPr>
          <t>Примечание:</t>
        </r>
        <r>
          <rPr>
            <sz val="8"/>
            <color indexed="81"/>
            <rFont val="Times New Roman"/>
            <family val="1"/>
            <charset val="204"/>
          </rPr>
          <t xml:space="preserve">
По статье "'Прочие долгосрочные обязательства" (строка 560) показываются обязательства, погашение которых ожидается более чем через 12 месяцев после отчетной даты, не показанные по строкам 510 - 550.
</t>
        </r>
      </text>
    </comment>
    <comment ref="A87" authorId="1" shapeId="0">
      <text>
        <r>
          <rPr>
            <b/>
            <sz val="9"/>
            <color indexed="81"/>
            <rFont val="Times New Roman"/>
            <family val="1"/>
            <charset val="204"/>
          </rPr>
          <t>Примечание:</t>
        </r>
        <r>
          <rPr>
            <sz val="9"/>
            <color indexed="81"/>
            <rFont val="Times New Roman"/>
            <family val="1"/>
            <charset val="204"/>
          </rPr>
          <t xml:space="preserve">
В разделе V "Краткосрочные обязательства" приводится информация об обязательствах, погашение которых ожидается в течение 12 месяцев после отчетной даты.
</t>
        </r>
      </text>
    </comment>
    <comment ref="H88" authorId="1" shapeId="0">
      <text>
        <r>
          <rPr>
            <b/>
            <sz val="9"/>
            <color indexed="81"/>
            <rFont val="Times New Roman"/>
            <family val="1"/>
            <charset val="204"/>
          </rPr>
          <t>Примечание:</t>
        </r>
        <r>
          <rPr>
            <sz val="9"/>
            <color indexed="81"/>
            <rFont val="Times New Roman"/>
            <family val="1"/>
            <charset val="204"/>
          </rPr>
          <t xml:space="preserve">
По статье "'Краткосрочные кредиты и займы" (строка 610) показываются обязательства по краткосрочным кредитам и займам, учитываемые на счете 66 "Расчеты по краткосрочным кредитам и займам".
</t>
        </r>
      </text>
    </comment>
    <comment ref="H89" authorId="1" shapeId="0">
      <text>
        <r>
          <rPr>
            <b/>
            <sz val="9"/>
            <color indexed="81"/>
            <rFont val="Times New Roman"/>
            <family val="1"/>
            <charset val="204"/>
          </rPr>
          <t>Примечание:</t>
        </r>
        <r>
          <rPr>
            <sz val="9"/>
            <color indexed="81"/>
            <rFont val="Times New Roman"/>
            <family val="1"/>
            <charset val="204"/>
          </rPr>
          <t xml:space="preserve">
По статье"'Краткосрочная часть долгосрочных обязательств" (строка 620) показывается часть долгосрочных обязательств, учитываемых на счетах учета расчетов, погашение которой ожидается в течение 12 месяцев после отчетной даты, за исключением кредиторской задолженности, показанной по статье "Краткосрочная кредиторская задолженность" (строка 630).
</t>
        </r>
      </text>
    </comment>
    <comment ref="H90" authorId="1" shapeId="0">
      <text>
        <r>
          <rPr>
            <b/>
            <sz val="9"/>
            <color indexed="81"/>
            <rFont val="Times New Roman"/>
            <family val="1"/>
            <charset val="204"/>
          </rPr>
          <t>Примечание:</t>
        </r>
        <r>
          <rPr>
            <sz val="9"/>
            <color indexed="81"/>
            <rFont val="Times New Roman"/>
            <family val="1"/>
            <charset val="204"/>
          </rPr>
          <t xml:space="preserve">
По статье "'Краткосрочная кредиторская задолженность" (строка 630) показывается кредиторская задолженность, учитываемая на счетах учета расчетов (за исключением обязательств, включенных в выбывающую группу, признанную предназначенной для реализации, и обязательств по кредитам и займам), погашение которой ожидается в течение 12 месяцев после отчетной даты.
</t>
        </r>
      </text>
    </comment>
    <comment ref="H92" authorId="3" shapeId="0">
      <text>
        <r>
          <rPr>
            <b/>
            <sz val="9"/>
            <color indexed="81"/>
            <rFont val="Times New Roman"/>
            <family val="1"/>
            <charset val="204"/>
          </rPr>
          <t>Примечание:</t>
        </r>
        <r>
          <rPr>
            <sz val="9"/>
            <color indexed="81"/>
            <rFont val="Times New Roman"/>
            <family val="1"/>
            <charset val="204"/>
          </rPr>
          <t xml:space="preserve">
По строке 631 "поставщикам, подрядчикам, исполнителям" показывается кредиторская задолженность поставщикам, подрядчикам, исполнителям, учитываемая на счете 60 "Расчеты с поставщиками и подрядчиками".</t>
        </r>
        <r>
          <rPr>
            <sz val="9"/>
            <color indexed="81"/>
            <rFont val="Tahoma"/>
            <family val="2"/>
            <charset val="204"/>
          </rPr>
          <t xml:space="preserve">
</t>
        </r>
      </text>
    </comment>
    <comment ref="H93" authorId="3" shapeId="0">
      <text>
        <r>
          <rPr>
            <b/>
            <sz val="9"/>
            <color indexed="81"/>
            <rFont val="Times New Roman"/>
            <family val="1"/>
            <charset val="204"/>
          </rPr>
          <t>Примечание:</t>
        </r>
        <r>
          <rPr>
            <sz val="9"/>
            <color indexed="81"/>
            <rFont val="Times New Roman"/>
            <family val="1"/>
            <charset val="204"/>
          </rPr>
          <t xml:space="preserve">
По строке 632 "по авансам полученным" показываются суммы полученных от покупателей и заказчиков предварительной оплаты, авансов, учитываемых на счете 62 "Расчеты с покупателями и заказчиками".</t>
        </r>
        <r>
          <rPr>
            <sz val="9"/>
            <color indexed="81"/>
            <rFont val="Tahoma"/>
            <family val="2"/>
            <charset val="204"/>
          </rPr>
          <t xml:space="preserve">
</t>
        </r>
      </text>
    </comment>
    <comment ref="H94" authorId="3" shapeId="0">
      <text>
        <r>
          <rPr>
            <b/>
            <sz val="9"/>
            <color indexed="81"/>
            <rFont val="Times New Roman"/>
            <family val="1"/>
            <charset val="204"/>
          </rPr>
          <t>Примечание:</t>
        </r>
        <r>
          <rPr>
            <sz val="9"/>
            <color indexed="81"/>
            <rFont val="Times New Roman"/>
            <family val="1"/>
            <charset val="204"/>
          </rPr>
          <t xml:space="preserve">
По строке 633 "по налогам и сборам" показывается кредиторская задолженность по налогам и сборам, учитываемая на счете 68 "Расчеты по налогам и сборам".</t>
        </r>
        <r>
          <rPr>
            <sz val="9"/>
            <color indexed="81"/>
            <rFont val="Tahoma"/>
            <family val="2"/>
            <charset val="204"/>
          </rPr>
          <t xml:space="preserve">
</t>
        </r>
      </text>
    </comment>
    <comment ref="H95" authorId="3" shapeId="0">
      <text>
        <r>
          <rPr>
            <b/>
            <sz val="9"/>
            <color indexed="81"/>
            <rFont val="Times New Roman"/>
            <family val="1"/>
            <charset val="204"/>
          </rPr>
          <t>Примечание:</t>
        </r>
        <r>
          <rPr>
            <sz val="9"/>
            <color indexed="81"/>
            <rFont val="Times New Roman"/>
            <family val="1"/>
            <charset val="204"/>
          </rPr>
          <t xml:space="preserve">
По строке 634 "показывается кредиторская задолженность по социальному страхованию и обеспечению, учитываемая на счете 69 "Расчеты по социальному страхованию и обеспечению".
</t>
        </r>
        <r>
          <rPr>
            <sz val="9"/>
            <color indexed="81"/>
            <rFont val="Tahoma"/>
            <family val="2"/>
            <charset val="204"/>
          </rPr>
          <t xml:space="preserve">
</t>
        </r>
      </text>
    </comment>
    <comment ref="H96" authorId="3" shapeId="0">
      <text>
        <r>
          <rPr>
            <b/>
            <sz val="9"/>
            <color indexed="81"/>
            <rFont val="Times New Roman"/>
            <family val="1"/>
            <charset val="204"/>
          </rPr>
          <t>Примечание:</t>
        </r>
        <r>
          <rPr>
            <sz val="9"/>
            <color indexed="81"/>
            <rFont val="Times New Roman"/>
            <family val="1"/>
            <charset val="204"/>
          </rPr>
          <t xml:space="preserve">
По строке 635 "по оплате труда" показывается кредиторская задолженность перед работниками по оплате труда, учитываемая на счете 70 "Расчеты с персоналом по оплате труда", а также кредиторская задолженность перед работниками по начисленным, но не выплаченным в установленный срок суммам, учитываемая на счете 76 "Расчеты с разными дебиторами и кредиторами".</t>
        </r>
        <r>
          <rPr>
            <sz val="9"/>
            <color indexed="81"/>
            <rFont val="Tahoma"/>
            <family val="2"/>
            <charset val="204"/>
          </rPr>
          <t xml:space="preserve">
</t>
        </r>
      </text>
    </comment>
    <comment ref="H97" authorId="3" shapeId="0">
      <text>
        <r>
          <rPr>
            <b/>
            <sz val="9"/>
            <color indexed="81"/>
            <rFont val="Times New Roman"/>
            <family val="1"/>
            <charset val="204"/>
          </rPr>
          <t>Примечание:</t>
        </r>
        <r>
          <rPr>
            <sz val="9"/>
            <color indexed="81"/>
            <rFont val="Times New Roman"/>
            <family val="1"/>
            <charset val="204"/>
          </rPr>
          <t xml:space="preserve">
По строке 636 "по лизинговым платежам" показывается кредиторская задолженность по лизинговым платежам, учитываемая на счете 76 "Расчеты с разными дебиторами и кредиторами".
</t>
        </r>
      </text>
    </comment>
    <comment ref="H98" authorId="3" shapeId="0">
      <text>
        <r>
          <rPr>
            <b/>
            <sz val="9"/>
            <color indexed="81"/>
            <rFont val="Times New Roman"/>
            <family val="1"/>
            <charset val="204"/>
          </rPr>
          <t>Примечание:</t>
        </r>
        <r>
          <rPr>
            <sz val="9"/>
            <color indexed="81"/>
            <rFont val="Times New Roman"/>
            <family val="1"/>
            <charset val="204"/>
          </rPr>
          <t xml:space="preserve">
По строке 637 "собственнику имущества (учредителям, участникам)" показывается кредиторская задолженность перед собственником имущества (учредителями, участниками) по выплате дивидендов и других доходов от участия в уставном капитале организации, учитываемая на счетах 70 "Расчеты с персоналом по оплате труда", 75 "Расчеты с учредителями".</t>
        </r>
        <r>
          <rPr>
            <sz val="9"/>
            <color indexed="81"/>
            <rFont val="Tahoma"/>
            <family val="2"/>
            <charset val="204"/>
          </rPr>
          <t xml:space="preserve">
</t>
        </r>
      </text>
    </comment>
    <comment ref="H99" authorId="1" shapeId="0">
      <text>
        <r>
          <rPr>
            <b/>
            <sz val="9"/>
            <color indexed="81"/>
            <rFont val="Times New Roman"/>
            <family val="1"/>
            <charset val="204"/>
          </rPr>
          <t>Примечание:</t>
        </r>
        <r>
          <rPr>
            <sz val="9"/>
            <color indexed="81"/>
            <rFont val="Times New Roman"/>
            <family val="1"/>
            <charset val="204"/>
          </rPr>
          <t xml:space="preserve">
По строке 638   показывается кредиторская задолженность, не показанная по строкам 631 - 637, в том числе кредиторская задолженность перед работниками, учитываемая на счетах 71 "Расчеты с подотчетными лицами", 73 "Расчеты с персоналом по прочим операциям".
</t>
        </r>
      </text>
    </comment>
    <comment ref="H100" authorId="1" shapeId="0">
      <text>
        <r>
          <rPr>
            <b/>
            <sz val="9"/>
            <color indexed="81"/>
            <rFont val="Times New Roman"/>
            <family val="1"/>
            <charset val="204"/>
          </rPr>
          <t>Примечание:</t>
        </r>
        <r>
          <rPr>
            <sz val="9"/>
            <color indexed="81"/>
            <rFont val="Times New Roman"/>
            <family val="1"/>
            <charset val="204"/>
          </rPr>
          <t xml:space="preserve">
По статье "'Обязательства, предназначенные для реализации" (строка 640) показываются обязательства, включенные в выбывающую группу, признанную предназначенной для реализации, учитываемые на счете 76 "Расчеты с разными дебиторами и кредиторами".
</t>
        </r>
      </text>
    </comment>
    <comment ref="H101" authorId="1" shapeId="0">
      <text>
        <r>
          <rPr>
            <b/>
            <sz val="9"/>
            <color indexed="81"/>
            <rFont val="Times New Roman"/>
            <family val="1"/>
            <charset val="204"/>
          </rPr>
          <t>Примечание:</t>
        </r>
        <r>
          <rPr>
            <sz val="9"/>
            <color indexed="81"/>
            <rFont val="Times New Roman"/>
            <family val="1"/>
            <charset val="204"/>
          </rPr>
          <t xml:space="preserve">
По статье "'Доходы будущих периодов" (строка 650)  показываются суммы доходов будущих периодов, учитываемых на счете 98 "Доходы будущих периодов" и подлежащих отнесению на доходы отчетного периода в течение 12 месяцев после отчетной даты.
</t>
        </r>
      </text>
    </comment>
    <comment ref="H102" authorId="1" shapeId="0">
      <text>
        <r>
          <rPr>
            <b/>
            <sz val="9"/>
            <color indexed="81"/>
            <rFont val="Times New Roman"/>
            <family val="1"/>
            <charset val="204"/>
          </rPr>
          <t>Примечание:</t>
        </r>
        <r>
          <rPr>
            <sz val="9"/>
            <color indexed="81"/>
            <rFont val="Times New Roman"/>
            <family val="1"/>
            <charset val="204"/>
          </rPr>
          <t xml:space="preserve">
По статье "'Резервы предстоящих платежей" (строка 660) показываются суммы резервов предстоящих платежей, учитываемых на счете 96 "Резервы предстоящих платежей" и подлежащих использованию в течение 12 месяцев после отчетной даты.
</t>
        </r>
      </text>
    </comment>
    <comment ref="H103" authorId="1" shapeId="0">
      <text>
        <r>
          <rPr>
            <b/>
            <sz val="9"/>
            <color indexed="81"/>
            <rFont val="Times New Roman"/>
            <family val="1"/>
            <charset val="204"/>
          </rPr>
          <t>Примечание:</t>
        </r>
        <r>
          <rPr>
            <sz val="9"/>
            <color indexed="81"/>
            <rFont val="Times New Roman"/>
            <family val="1"/>
            <charset val="204"/>
          </rPr>
          <t xml:space="preserve">
 По статье "Прочие краткосрочные обязательства" (строка 670)   показываются обязательства, погашение которых ожидается в течение 12 месяцев после отчетной даты, не показанные по строкам 610 - 660.
</t>
        </r>
      </text>
    </comment>
    <comment ref="A113" authorId="4" shapeId="0">
      <text>
        <r>
          <rPr>
            <b/>
            <sz val="10"/>
            <color indexed="81"/>
            <rFont val="Trajan Pro"/>
            <family val="1"/>
          </rPr>
          <t>Примечание.</t>
        </r>
        <r>
          <rPr>
            <sz val="10"/>
            <color indexed="81"/>
            <rFont val="Trajan Pro"/>
            <family val="1"/>
          </rPr>
          <t xml:space="preserve">
введите дату в формате чч.мм.гггг</t>
        </r>
        <r>
          <rPr>
            <b/>
            <sz val="10"/>
            <color indexed="81"/>
            <rFont val="Tahoma"/>
            <family val="2"/>
            <charset val="204"/>
          </rPr>
          <t xml:space="preserve">
</t>
        </r>
      </text>
    </comment>
  </commentList>
</comments>
</file>

<file path=xl/sharedStrings.xml><?xml version="1.0" encoding="utf-8"?>
<sst xmlns="http://schemas.openxmlformats.org/spreadsheetml/2006/main" count="180" uniqueCount="165">
  <si>
    <t>Табл. 1</t>
  </si>
  <si>
    <r>
      <t xml:space="preserve">Для годового </t>
    </r>
    <r>
      <rPr>
        <b/>
        <sz val="10"/>
        <color indexed="16"/>
        <rFont val="Times New Roman"/>
        <family val="1"/>
        <charset val="204"/>
      </rPr>
      <t xml:space="preserve">отчета необходимо выбрать </t>
    </r>
    <r>
      <rPr>
        <b/>
        <u/>
        <sz val="10"/>
        <color indexed="12"/>
        <rFont val="Times New Roman"/>
        <family val="1"/>
        <charset val="204"/>
      </rPr>
      <t>в верхней ячейке справа</t>
    </r>
    <r>
      <rPr>
        <b/>
        <sz val="10"/>
        <color indexed="12"/>
        <rFont val="Times New Roman"/>
        <family val="1"/>
        <charset val="204"/>
      </rPr>
      <t xml:space="preserve"> </t>
    </r>
    <r>
      <rPr>
        <b/>
        <u/>
        <sz val="10"/>
        <color indexed="12"/>
        <rFont val="Times New Roman"/>
        <family val="1"/>
        <charset val="204"/>
      </rPr>
      <t>номер года</t>
    </r>
    <r>
      <rPr>
        <b/>
        <sz val="10"/>
        <color indexed="12"/>
        <rFont val="Times New Roman"/>
        <family val="1"/>
        <charset val="204"/>
      </rPr>
      <t>.</t>
    </r>
    <r>
      <rPr>
        <b/>
        <sz val="10"/>
        <color indexed="16"/>
        <rFont val="Times New Roman"/>
        <family val="1"/>
        <charset val="204"/>
      </rPr>
      <t xml:space="preserve"> </t>
    </r>
    <r>
      <rPr>
        <b/>
        <u/>
        <sz val="10"/>
        <color indexed="16"/>
        <rFont val="Times New Roman"/>
        <family val="1"/>
        <charset val="204"/>
      </rPr>
      <t xml:space="preserve"> Нижнюю ячейку очистить. </t>
    </r>
    <r>
      <rPr>
        <b/>
        <sz val="10"/>
        <color indexed="16"/>
        <rFont val="Times New Roman"/>
        <family val="1"/>
        <charset val="204"/>
      </rPr>
      <t xml:space="preserve">
Если отчетным периодом является </t>
    </r>
    <r>
      <rPr>
        <b/>
        <u/>
        <sz val="10"/>
        <color indexed="12"/>
        <rFont val="Times New Roman"/>
        <family val="1"/>
        <charset val="204"/>
      </rPr>
      <t>квартал</t>
    </r>
    <r>
      <rPr>
        <b/>
        <sz val="10"/>
        <color indexed="12"/>
        <rFont val="Times New Roman"/>
        <family val="1"/>
        <charset val="204"/>
      </rPr>
      <t>,</t>
    </r>
    <r>
      <rPr>
        <b/>
        <sz val="10"/>
        <color indexed="16"/>
        <rFont val="Times New Roman"/>
        <family val="1"/>
        <charset val="204"/>
      </rPr>
      <t xml:space="preserve"> то необходимо в верхней ячейке справа выбрать </t>
    </r>
    <r>
      <rPr>
        <b/>
        <u/>
        <sz val="10"/>
        <color indexed="12"/>
        <rFont val="Times New Roman"/>
        <family val="1"/>
        <charset val="204"/>
      </rPr>
      <t>номер квартала</t>
    </r>
    <r>
      <rPr>
        <b/>
        <u/>
        <sz val="10"/>
        <color indexed="16"/>
        <rFont val="Times New Roman"/>
        <family val="1"/>
        <charset val="204"/>
      </rPr>
      <t xml:space="preserve">
</t>
    </r>
    <r>
      <rPr>
        <b/>
        <sz val="10"/>
        <color indexed="16"/>
        <rFont val="Times New Roman"/>
        <family val="1"/>
        <charset val="204"/>
      </rPr>
      <t xml:space="preserve">и в </t>
    </r>
    <r>
      <rPr>
        <b/>
        <u/>
        <sz val="10"/>
        <color indexed="12"/>
        <rFont val="Times New Roman"/>
        <family val="1"/>
        <charset val="204"/>
      </rPr>
      <t>ячейке ниже - год</t>
    </r>
    <r>
      <rPr>
        <b/>
        <sz val="10"/>
        <color indexed="12"/>
        <rFont val="Times New Roman"/>
        <family val="1"/>
        <charset val="204"/>
      </rPr>
      <t>.</t>
    </r>
  </si>
  <si>
    <t>IV</t>
  </si>
  <si>
    <t>Начало отчетного периода</t>
  </si>
  <si>
    <t>Конец отчетного периода</t>
  </si>
  <si>
    <t xml:space="preserve"> После этого в строке 1 Табл. 1  проставятся даты начала и конца отчетного периода.</t>
  </si>
  <si>
    <r>
      <t xml:space="preserve">Если отчетным периодом является месяц (либо другой период), то необходимо в строку 2 Табл. 1 проставить даты начала и конца отчетного периода вручную.
</t>
    </r>
    <r>
      <rPr>
        <b/>
        <sz val="10"/>
        <color indexed="10"/>
        <rFont val="Times New Roman"/>
        <family val="1"/>
        <charset val="204"/>
      </rPr>
      <t xml:space="preserve">Внимание! </t>
    </r>
    <r>
      <rPr>
        <b/>
        <sz val="10"/>
        <color indexed="16"/>
        <rFont val="Times New Roman"/>
        <family val="1"/>
        <charset val="204"/>
      </rPr>
      <t xml:space="preserve">Данные по строке 2 вводить в формате </t>
    </r>
    <r>
      <rPr>
        <b/>
        <sz val="10"/>
        <color indexed="10"/>
        <rFont val="Times New Roman"/>
        <family val="1"/>
        <charset val="204"/>
      </rPr>
      <t>ДД.ММ.ГГГГ</t>
    </r>
  </si>
  <si>
    <t>строка 1</t>
  </si>
  <si>
    <t>строка 2</t>
  </si>
  <si>
    <t>Приложение 1</t>
  </si>
  <si>
    <t>к Национальному стандарту бухгалтерского учета и отчетности "Индивидуальная бухгалтерская отчетность"
Форма</t>
  </si>
  <si>
    <t>БУХГАЛТЕРСКИЙ БАЛАНС</t>
  </si>
  <si>
    <t xml:space="preserve">На </t>
  </si>
  <si>
    <t>Организация</t>
  </si>
  <si>
    <t>ОАО "Пинский опытно-механический завод"</t>
  </si>
  <si>
    <t>Учетный номер плательщика</t>
  </si>
  <si>
    <t>Вид экономической деятельности</t>
  </si>
  <si>
    <t>Производство насосов</t>
  </si>
  <si>
    <t>Организационно-правовая форма</t>
  </si>
  <si>
    <t>Открытое акционерное общество</t>
  </si>
  <si>
    <t>Орган управления</t>
  </si>
  <si>
    <t>Без ведомственной подчиненности</t>
  </si>
  <si>
    <t>Единица измерения</t>
  </si>
  <si>
    <t>тыс.руб.</t>
  </si>
  <si>
    <t>Адрес</t>
  </si>
  <si>
    <t>ул.Брестская, 72, г.Пинск, 225710</t>
  </si>
  <si>
    <t>Дата утверждения</t>
  </si>
  <si>
    <t>Дата отправки</t>
  </si>
  <si>
    <t>Дата принятия</t>
  </si>
  <si>
    <t>Активы</t>
  </si>
  <si>
    <t>Код строки</t>
  </si>
  <si>
    <t>№ СЧЕТА (согласно типовому плану счетов, утв. Постановлением Минфина РБ от 29.06.2011 N50)</t>
  </si>
  <si>
    <t xml:space="preserve">I. ДОЛГОСРОЧНЫЕ АКТИВЫ </t>
  </si>
  <si>
    <t>Основные средства</t>
  </si>
  <si>
    <t>01, 02</t>
  </si>
  <si>
    <t>Нематериальные активы</t>
  </si>
  <si>
    <t>04, 05</t>
  </si>
  <si>
    <t xml:space="preserve">Доходные вложения в материальные активы </t>
  </si>
  <si>
    <t>03, 02</t>
  </si>
  <si>
    <t>в том числе:</t>
  </si>
  <si>
    <t>инвестиционная недвижимость</t>
  </si>
  <si>
    <t>предметы финансовой аренды (лизинга)</t>
  </si>
  <si>
    <t>прочие доходные вложения в материальные активы</t>
  </si>
  <si>
    <t>Вложения в долгосрочные активы</t>
  </si>
  <si>
    <t>07, 08</t>
  </si>
  <si>
    <t>Долгосрочные финансовые вложения</t>
  </si>
  <si>
    <t>06</t>
  </si>
  <si>
    <t>Отложенные налоговые активы</t>
  </si>
  <si>
    <t>09</t>
  </si>
  <si>
    <t>Долгосрочная дебиторская задолженность</t>
  </si>
  <si>
    <t>60, 62, 63, 76</t>
  </si>
  <si>
    <t>Прочие долгосрочные активы</t>
  </si>
  <si>
    <t>97</t>
  </si>
  <si>
    <t>ИТОГО по разделу I</t>
  </si>
  <si>
    <t>II. КРАТКОСРОЧНЫЕ АКТИВЫ</t>
  </si>
  <si>
    <t>Запасы</t>
  </si>
  <si>
    <t>материалы</t>
  </si>
  <si>
    <t>10, 15, 16</t>
  </si>
  <si>
    <t>животные на выращивании и откорме</t>
  </si>
  <si>
    <t>11, 15, 16, 14</t>
  </si>
  <si>
    <t>незавершенное производство</t>
  </si>
  <si>
    <t>20, 21, 23, 29</t>
  </si>
  <si>
    <t>готовая продукция и товары</t>
  </si>
  <si>
    <t>41, 42, 43, 44</t>
  </si>
  <si>
    <t>товары отгруженные</t>
  </si>
  <si>
    <t>45</t>
  </si>
  <si>
    <t>прочие запасы</t>
  </si>
  <si>
    <t>28</t>
  </si>
  <si>
    <t>Долгосрочные активы, предназначенные для реализации</t>
  </si>
  <si>
    <t>47</t>
  </si>
  <si>
    <t xml:space="preserve">Расходы будущих периодов </t>
  </si>
  <si>
    <t>Налог на добавленную стоимость по приобретенным товарам, работам, услугам</t>
  </si>
  <si>
    <t>18</t>
  </si>
  <si>
    <t>Краткосрочная дебиторская задолженность</t>
  </si>
  <si>
    <t>60, 62, 63,76</t>
  </si>
  <si>
    <t>Краткосрочные финансовые вложения</t>
  </si>
  <si>
    <t>58, 59, 06</t>
  </si>
  <si>
    <t>Денежные средства и эквиваленты денежных средств</t>
  </si>
  <si>
    <t>50, 51, 52, 55, 57, 58</t>
  </si>
  <si>
    <t xml:space="preserve">Прочие краткосрочные активы </t>
  </si>
  <si>
    <t>94</t>
  </si>
  <si>
    <t>ИТОГО по разделу II</t>
  </si>
  <si>
    <t>БАЛАНС</t>
  </si>
  <si>
    <r>
      <t>В строки 420 и 430</t>
    </r>
    <r>
      <rPr>
        <sz val="10"/>
        <color indexed="16"/>
        <rFont val="Times New Roman"/>
        <family val="1"/>
        <charset val="204"/>
      </rPr>
      <t xml:space="preserve"> показатели всегда вносятся без знака "-". В </t>
    </r>
    <r>
      <rPr>
        <b/>
        <sz val="10"/>
        <color indexed="16"/>
        <rFont val="Times New Roman"/>
        <family val="1"/>
        <charset val="204"/>
      </rPr>
      <t>остальные строки раздела III</t>
    </r>
  </si>
  <si>
    <t>Собственный капитал и обязательства</t>
  </si>
  <si>
    <t xml:space="preserve"> показатели вносятся со знаком "-" при наличии дебетовых сальдо по счетам, информация по которым отражается в данном разделе.</t>
  </si>
  <si>
    <t>III. СОБСТВЕННЫЙ КАПИТАЛ</t>
  </si>
  <si>
    <t>Уставный капитал</t>
  </si>
  <si>
    <t>80</t>
  </si>
  <si>
    <t>Неоплаченная часть уставного капитала</t>
  </si>
  <si>
    <t>420</t>
  </si>
  <si>
    <t>75, суб.сч. 75-1</t>
  </si>
  <si>
    <t>Собственные акции (доли в уставном капитале)</t>
  </si>
  <si>
    <t>430</t>
  </si>
  <si>
    <t>81</t>
  </si>
  <si>
    <t>Резервный капитал</t>
  </si>
  <si>
    <t>82</t>
  </si>
  <si>
    <t>Добавочный капитал</t>
  </si>
  <si>
    <t>83</t>
  </si>
  <si>
    <t xml:space="preserve">Нераспределенная прибыль (непокрытый убыток) </t>
  </si>
  <si>
    <t>84</t>
  </si>
  <si>
    <t xml:space="preserve">Чистая прибыль (убыток) отчетного периода </t>
  </si>
  <si>
    <t>99</t>
  </si>
  <si>
    <t>Целевое финансирование</t>
  </si>
  <si>
    <t>86</t>
  </si>
  <si>
    <t>ИТОГО по разделу III</t>
  </si>
  <si>
    <t>IV. ДОЛГОСРОЧНЫЕ ОБЯЗАТЕЛЬСТВА</t>
  </si>
  <si>
    <t>Долгосрочные кредиты и займы</t>
  </si>
  <si>
    <t>67</t>
  </si>
  <si>
    <t>Долгосрочные обязательства по лизинговым платежам</t>
  </si>
  <si>
    <t>76</t>
  </si>
  <si>
    <t>Отложенные налоговые обязательства</t>
  </si>
  <si>
    <t>65</t>
  </si>
  <si>
    <t>Доходы будущих периодов</t>
  </si>
  <si>
    <t>98</t>
  </si>
  <si>
    <t>Резервы предстоящих платежей</t>
  </si>
  <si>
    <t>96</t>
  </si>
  <si>
    <t>Прочие долгосрочные обязательства</t>
  </si>
  <si>
    <t>60, 62, 68, 69, 76, 79</t>
  </si>
  <si>
    <t>ИТОГО по разделу IV</t>
  </si>
  <si>
    <t>V. КРАТКОСРОЧНЫЕ ОБЯЗАТЕЛЬСТВА</t>
  </si>
  <si>
    <t>Краткосрочные кредиты и займы</t>
  </si>
  <si>
    <t>66</t>
  </si>
  <si>
    <t>Краткосрочная часть долгосрочных обязательств</t>
  </si>
  <si>
    <t>Краткосрочная кредиторская задолженность</t>
  </si>
  <si>
    <t>поставщикам, подрядчикам, исполнителям</t>
  </si>
  <si>
    <t>60</t>
  </si>
  <si>
    <t>по авансам полученным</t>
  </si>
  <si>
    <t>62</t>
  </si>
  <si>
    <t>по налогам и сборам</t>
  </si>
  <si>
    <t>68</t>
  </si>
  <si>
    <t xml:space="preserve">по социальному страхованию и обеспечению </t>
  </si>
  <si>
    <t>69</t>
  </si>
  <si>
    <t>по оплате труда</t>
  </si>
  <si>
    <t>70, 76</t>
  </si>
  <si>
    <t xml:space="preserve">по лизинговым платежам </t>
  </si>
  <si>
    <t>собственнику имущества (учредителям, участникам)</t>
  </si>
  <si>
    <t>70, 75</t>
  </si>
  <si>
    <t>прочим кредиторам</t>
  </si>
  <si>
    <t>71, 73</t>
  </si>
  <si>
    <t>Обязательства, предназначенные для реализации</t>
  </si>
  <si>
    <t>Прочие краткосрочные обязательства</t>
  </si>
  <si>
    <t>ИТОГО по разделу V</t>
  </si>
  <si>
    <t xml:space="preserve">Руководитель </t>
  </si>
  <si>
    <t>Д.И. Побулый</t>
  </si>
  <si>
    <t>(подпись)</t>
  </si>
  <si>
    <t>(инициалы, фамилия)</t>
  </si>
  <si>
    <t>Главный бухгалтер</t>
  </si>
  <si>
    <t>О.Г. Пинчук</t>
  </si>
  <si>
    <t>январь</t>
  </si>
  <si>
    <t>февраль</t>
  </si>
  <si>
    <t>I</t>
  </si>
  <si>
    <t>март</t>
  </si>
  <si>
    <t>II</t>
  </si>
  <si>
    <t>апрель</t>
  </si>
  <si>
    <t>III</t>
  </si>
  <si>
    <t>май</t>
  </si>
  <si>
    <t>июнь</t>
  </si>
  <si>
    <t>июль</t>
  </si>
  <si>
    <t>август</t>
  </si>
  <si>
    <t>сентябрь</t>
  </si>
  <si>
    <t>октябрь</t>
  </si>
  <si>
    <t>ноябрь</t>
  </si>
  <si>
    <t>декабрь</t>
  </si>
  <si>
    <t>24 марта 2023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</si>
</sst>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FC19]d\ mmmm\ yyyy\ &quot;года&quot;"/>
    <numFmt numFmtId="165" formatCode="[$-FC19]&quot;На &quot;d\ mmmm\ yyyy\ &quot;года&quot;"/>
    <numFmt numFmtId="166" formatCode="_-* #,##0.00_р_._-;\-* #,##0.00_р_._-;_-* &quot;-&quot;??_р_._-;_-@_-"/>
    <numFmt numFmtId="167" formatCode="_-* #,##0_р_._-;\-* #,##0_р_._-;_-* &quot;-&quot;??_р_._-;_-@_-"/>
    <numFmt numFmtId="168" formatCode="_(#,##0_);\(#,##0\);_(* &quot;-&quot;??_);_(@_)"/>
    <numFmt numFmtId="169" formatCode="\(#,##0\);\(#,##0\);_(* &quot;-&quot;??_);_(@_)"/>
    <numFmt numFmtId="170" formatCode="_-* #,##0_р_._-;\-* #,##0_р_._-;_-* &quot;-&quot;_р_._-;_-@_-"/>
    <numFmt numFmtId="171" formatCode="[$-F800]dddd\,\ mmmm\ dd\,\ yyyy"/>
  </numFmts>
  <fonts count="37">
    <font>
      <sz val="10"/>
      <name val="Arial Cyr"/>
      <charset val="204"/>
    </font>
    <font>
      <sz val="10"/>
      <name val="Arial Cyr"/>
      <charset val="204"/>
    </font>
    <font>
      <b/>
      <sz val="10"/>
      <color indexed="16"/>
      <name val="Times New Roman"/>
      <family val="1"/>
      <charset val="204"/>
    </font>
    <font>
      <sz val="10"/>
      <name val="Times New Roman"/>
      <family val="1"/>
      <charset val="204"/>
    </font>
    <font>
      <b/>
      <sz val="10.5"/>
      <color indexed="16"/>
      <name val="Times New Roman"/>
      <family val="1"/>
      <charset val="204"/>
    </font>
    <font>
      <b/>
      <sz val="10.5"/>
      <name val="Times New Roman"/>
      <family val="1"/>
      <charset val="204"/>
    </font>
    <font>
      <b/>
      <sz val="10.5"/>
      <color indexed="22"/>
      <name val="Times New Roman"/>
      <family val="1"/>
      <charset val="204"/>
    </font>
    <font>
      <sz val="10"/>
      <color indexed="22"/>
      <name val="Times New Roman"/>
      <family val="1"/>
      <charset val="204"/>
    </font>
    <font>
      <b/>
      <u/>
      <sz val="10"/>
      <color indexed="16"/>
      <name val="Times New Roman"/>
      <family val="1"/>
      <charset val="204"/>
    </font>
    <font>
      <b/>
      <u/>
      <sz val="10"/>
      <color indexed="12"/>
      <name val="Times New Roman"/>
      <family val="1"/>
      <charset val="204"/>
    </font>
    <font>
      <b/>
      <sz val="10"/>
      <color indexed="12"/>
      <name val="Times New Roman"/>
      <family val="1"/>
      <charset val="204"/>
    </font>
    <font>
      <b/>
      <sz val="10"/>
      <name val="Times New Roman"/>
      <family val="1"/>
      <charset val="204"/>
    </font>
    <font>
      <b/>
      <sz val="10"/>
      <color indexed="10"/>
      <name val="Times New Roman"/>
      <family val="1"/>
      <charset val="204"/>
    </font>
    <font>
      <sz val="11"/>
      <color indexed="22"/>
      <name val="Times New Roman"/>
      <family val="1"/>
      <charset val="204"/>
    </font>
    <font>
      <sz val="8"/>
      <name val="Times New Roman"/>
      <family val="1"/>
      <charset val="204"/>
    </font>
    <font>
      <b/>
      <sz val="11"/>
      <name val="Times New Roman"/>
      <family val="1"/>
      <charset val="204"/>
    </font>
    <font>
      <sz val="11"/>
      <name val="Times New Roman"/>
      <family val="1"/>
      <charset val="204"/>
    </font>
    <font>
      <b/>
      <sz val="9"/>
      <name val="Times New Roman"/>
      <family val="1"/>
      <charset val="204"/>
    </font>
    <font>
      <sz val="10"/>
      <color indexed="22"/>
      <name val="Arial Cyr"/>
      <charset val="204"/>
    </font>
    <font>
      <sz val="10"/>
      <color indexed="16"/>
      <name val="Times New Roman"/>
      <family val="1"/>
      <charset val="204"/>
    </font>
    <font>
      <sz val="10"/>
      <color indexed="9"/>
      <name val="Times New Roman"/>
      <family val="1"/>
      <charset val="204"/>
    </font>
    <font>
      <sz val="11"/>
      <name val="Arial Cyr"/>
      <charset val="204"/>
    </font>
    <font>
      <sz val="9"/>
      <name val="Times New Roman"/>
      <family val="1"/>
      <charset val="204"/>
    </font>
    <font>
      <i/>
      <sz val="7"/>
      <name val="Times New Roman"/>
      <family val="1"/>
      <charset val="204"/>
    </font>
    <font>
      <sz val="7"/>
      <name val="Times New Roman"/>
      <family val="1"/>
      <charset val="204"/>
    </font>
    <font>
      <sz val="11"/>
      <color indexed="22"/>
      <name val="Arial Cyr"/>
      <charset val="204"/>
    </font>
    <font>
      <b/>
      <sz val="10"/>
      <color indexed="22"/>
      <name val="Times New Roman"/>
      <family val="1"/>
      <charset val="204"/>
    </font>
    <font>
      <sz val="9"/>
      <color indexed="22"/>
      <name val="Times New Roman"/>
      <family val="1"/>
      <charset val="204"/>
    </font>
    <font>
      <b/>
      <sz val="9"/>
      <color indexed="81"/>
      <name val="Times New Roman"/>
      <family val="1"/>
      <charset val="204"/>
    </font>
    <font>
      <sz val="9"/>
      <color indexed="81"/>
      <name val="Times New Roman"/>
      <family val="1"/>
      <charset val="204"/>
    </font>
    <font>
      <sz val="8"/>
      <color indexed="81"/>
      <name val="Tahoma"/>
      <family val="2"/>
      <charset val="204"/>
    </font>
    <font>
      <b/>
      <sz val="8"/>
      <color indexed="81"/>
      <name val="Times New Roman"/>
      <family val="1"/>
      <charset val="204"/>
    </font>
    <font>
      <sz val="8"/>
      <color indexed="81"/>
      <name val="Times New Roman"/>
      <family val="1"/>
      <charset val="204"/>
    </font>
    <font>
      <sz val="9"/>
      <color indexed="81"/>
      <name val="Tahoma"/>
      <family val="2"/>
      <charset val="204"/>
    </font>
    <font>
      <b/>
      <sz val="10"/>
      <color indexed="81"/>
      <name val="Trajan Pro"/>
      <family val="1"/>
    </font>
    <font>
      <sz val="10"/>
      <color indexed="81"/>
      <name val="Trajan Pro"/>
      <family val="1"/>
    </font>
    <font>
      <b/>
      <sz val="10"/>
      <color indexed="81"/>
      <name val="Tahoma"/>
      <family val="2"/>
      <charset val="204"/>
    </font>
  </fonts>
  <fills count="6">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indexed="41"/>
        <bgColor indexed="64"/>
      </patternFill>
    </fill>
    <fill>
      <patternFill patternType="solid">
        <fgColor indexed="9"/>
        <bgColor indexed="64"/>
      </patternFill>
    </fill>
  </fills>
  <borders count="18">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2">
    <xf numFmtId="0" fontId="0" fillId="0" borderId="0"/>
    <xf numFmtId="166" fontId="1" fillId="0" borderId="0" applyFont="0" applyFill="0" applyBorder="0" applyAlignment="0" applyProtection="0"/>
  </cellStyleXfs>
  <cellXfs count="196">
    <xf numFmtId="0" fontId="0" fillId="0" borderId="0" xfId="0"/>
    <xf numFmtId="0" fontId="2" fillId="2" borderId="0" xfId="0" applyFont="1" applyFill="1" applyAlignment="1" applyProtection="1">
      <alignment horizontal="left" wrapText="1"/>
      <protection hidden="1"/>
    </xf>
    <xf numFmtId="0" fontId="3" fillId="2" borderId="0" xfId="0" quotePrefix="1" applyFont="1" applyFill="1" applyAlignment="1" applyProtection="1">
      <alignment horizontal="left"/>
      <protection hidden="1"/>
    </xf>
    <xf numFmtId="0" fontId="3" fillId="2" borderId="0" xfId="0" applyFont="1" applyFill="1" applyAlignment="1" applyProtection="1">
      <alignment horizontal="left" vertical="center"/>
      <protection hidden="1"/>
    </xf>
    <xf numFmtId="0" fontId="2" fillId="2" borderId="0" xfId="0" applyFont="1" applyFill="1" applyAlignment="1" applyProtection="1">
      <alignment horizontal="right" vertical="center"/>
      <protection hidden="1"/>
    </xf>
    <xf numFmtId="0" fontId="4" fillId="2" borderId="0" xfId="0" quotePrefix="1" applyFont="1" applyFill="1" applyAlignment="1" applyProtection="1">
      <alignment horizontal="left" vertical="center" wrapText="1"/>
      <protection hidden="1"/>
    </xf>
    <xf numFmtId="0" fontId="5" fillId="2" borderId="0" xfId="0" quotePrefix="1" applyFont="1" applyFill="1" applyAlignment="1" applyProtection="1">
      <alignment horizontal="left" vertical="center" wrapText="1"/>
      <protection hidden="1"/>
    </xf>
    <xf numFmtId="0" fontId="6" fillId="2" borderId="0" xfId="0" quotePrefix="1" applyFont="1" applyFill="1" applyAlignment="1" applyProtection="1">
      <alignment horizontal="left" vertical="center" wrapText="1"/>
      <protection hidden="1"/>
    </xf>
    <xf numFmtId="0" fontId="7" fillId="2" borderId="0" xfId="0" applyFont="1" applyFill="1" applyAlignment="1" applyProtection="1">
      <alignment horizontal="left" vertical="center"/>
      <protection hidden="1"/>
    </xf>
    <xf numFmtId="0" fontId="8" fillId="2" borderId="0" xfId="0" applyFont="1" applyFill="1" applyAlignment="1" applyProtection="1">
      <alignment horizontal="left" wrapText="1"/>
      <protection hidden="1"/>
    </xf>
    <xf numFmtId="0" fontId="2" fillId="2" borderId="0" xfId="0" applyFont="1" applyFill="1" applyAlignment="1" applyProtection="1">
      <alignment horizontal="left" wrapText="1"/>
      <protection hidden="1"/>
    </xf>
    <xf numFmtId="0" fontId="2" fillId="2" borderId="1" xfId="0" applyFont="1" applyFill="1" applyBorder="1" applyAlignment="1" applyProtection="1">
      <alignment horizontal="left" wrapText="1"/>
      <protection hidden="1"/>
    </xf>
    <xf numFmtId="0" fontId="11" fillId="3"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wrapText="1"/>
      <protection hidden="1"/>
    </xf>
    <xf numFmtId="0" fontId="7" fillId="2" borderId="0" xfId="0" applyFont="1" applyFill="1" applyAlignment="1" applyProtection="1">
      <alignment horizontal="left" vertical="center"/>
      <protection locked="0" hidden="1"/>
    </xf>
    <xf numFmtId="0" fontId="11" fillId="3" borderId="4"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wrapText="1"/>
      <protection hidden="1"/>
    </xf>
    <xf numFmtId="0" fontId="11" fillId="2" borderId="6" xfId="0" applyFont="1" applyFill="1" applyBorder="1" applyAlignment="1" applyProtection="1">
      <alignment horizontal="center" vertical="center" wrapText="1"/>
      <protection hidden="1"/>
    </xf>
    <xf numFmtId="0" fontId="11" fillId="2" borderId="7" xfId="0" applyFont="1" applyFill="1" applyBorder="1" applyAlignment="1" applyProtection="1">
      <alignment horizontal="center" vertical="center"/>
      <protection hidden="1"/>
    </xf>
    <xf numFmtId="0" fontId="2" fillId="2" borderId="0" xfId="0" applyFont="1" applyFill="1" applyAlignment="1" applyProtection="1">
      <alignment horizontal="right" vertical="center"/>
      <protection hidden="1"/>
    </xf>
    <xf numFmtId="0" fontId="2" fillId="2" borderId="8" xfId="0" applyFont="1" applyFill="1" applyBorder="1" applyAlignment="1" applyProtection="1">
      <alignment horizontal="right" vertical="center"/>
      <protection hidden="1"/>
    </xf>
    <xf numFmtId="164" fontId="3" fillId="4" borderId="7" xfId="0" applyNumberFormat="1" applyFont="1" applyFill="1" applyBorder="1" applyAlignment="1" applyProtection="1">
      <alignment horizontal="center" vertical="center"/>
      <protection locked="0"/>
    </xf>
    <xf numFmtId="0" fontId="2" fillId="2" borderId="0" xfId="0" quotePrefix="1" applyFont="1" applyFill="1" applyAlignment="1" applyProtection="1">
      <alignment horizontal="right" vertical="center"/>
      <protection hidden="1"/>
    </xf>
    <xf numFmtId="0" fontId="2" fillId="2" borderId="8" xfId="0" quotePrefix="1" applyFont="1" applyFill="1" applyBorder="1" applyAlignment="1" applyProtection="1">
      <alignment horizontal="right" vertical="center"/>
      <protection hidden="1"/>
    </xf>
    <xf numFmtId="164" fontId="3" fillId="2" borderId="7" xfId="0" applyNumberFormat="1" applyFont="1" applyFill="1" applyBorder="1" applyAlignment="1" applyProtection="1">
      <alignment horizontal="center" vertical="center"/>
      <protection locked="0"/>
    </xf>
    <xf numFmtId="0" fontId="2" fillId="2" borderId="0" xfId="0" quotePrefix="1" applyFont="1" applyFill="1" applyAlignment="1" applyProtection="1">
      <alignment horizontal="right" vertical="center"/>
      <protection hidden="1"/>
    </xf>
    <xf numFmtId="164" fontId="3" fillId="2" borderId="0" xfId="0" applyNumberFormat="1" applyFont="1" applyFill="1" applyAlignment="1" applyProtection="1">
      <alignment horizontal="center" vertical="center"/>
      <protection locked="0"/>
    </xf>
    <xf numFmtId="164" fontId="13" fillId="2" borderId="0" xfId="0" applyNumberFormat="1" applyFont="1" applyFill="1" applyAlignment="1" applyProtection="1">
      <alignment horizontal="left" vertical="center" indent="3"/>
      <protection hidden="1"/>
    </xf>
    <xf numFmtId="49" fontId="10" fillId="2" borderId="0" xfId="0" applyNumberFormat="1" applyFont="1" applyFill="1" applyAlignment="1" applyProtection="1">
      <alignment horizontal="left" vertical="center"/>
      <protection hidden="1"/>
    </xf>
    <xf numFmtId="0" fontId="3" fillId="5" borderId="0" xfId="0" applyFont="1" applyFill="1" applyAlignment="1" applyProtection="1">
      <alignment horizontal="left" vertical="center"/>
      <protection locked="0"/>
    </xf>
    <xf numFmtId="0" fontId="14" fillId="5" borderId="0" xfId="0" applyFont="1" applyFill="1" applyAlignment="1" applyProtection="1">
      <alignment horizontal="right"/>
      <protection locked="0"/>
    </xf>
    <xf numFmtId="49" fontId="10" fillId="2" borderId="0" xfId="0" applyNumberFormat="1" applyFont="1" applyFill="1" applyAlignment="1" applyProtection="1">
      <alignment horizontal="left" vertical="center"/>
      <protection locked="0"/>
    </xf>
    <xf numFmtId="0" fontId="3" fillId="2" borderId="0" xfId="0" applyFont="1" applyFill="1" applyAlignment="1" applyProtection="1">
      <alignment horizontal="left" vertical="center"/>
      <protection locked="0"/>
    </xf>
    <xf numFmtId="0" fontId="7" fillId="2" borderId="0" xfId="0" applyFont="1" applyFill="1" applyAlignment="1" applyProtection="1">
      <alignment horizontal="left" vertical="center"/>
      <protection locked="0"/>
    </xf>
    <xf numFmtId="0" fontId="14" fillId="5" borderId="0" xfId="0" applyFont="1" applyFill="1" applyAlignment="1" applyProtection="1">
      <alignment horizontal="right" wrapText="1"/>
      <protection locked="0"/>
    </xf>
    <xf numFmtId="0" fontId="15" fillId="5" borderId="0" xfId="0" applyFont="1" applyFill="1" applyAlignment="1" applyProtection="1">
      <alignment horizontal="center" vertical="center"/>
      <protection locked="0"/>
    </xf>
    <xf numFmtId="0" fontId="16" fillId="5" borderId="0" xfId="0" applyFont="1" applyFill="1" applyAlignment="1" applyProtection="1">
      <alignment horizontal="left" indent="3"/>
      <protection locked="0"/>
    </xf>
    <xf numFmtId="164" fontId="16" fillId="5" borderId="9" xfId="0" applyNumberFormat="1" applyFont="1" applyFill="1" applyBorder="1" applyAlignment="1" applyProtection="1">
      <alignment horizontal="center"/>
      <protection locked="0"/>
    </xf>
    <xf numFmtId="0" fontId="16" fillId="5" borderId="0" xfId="0" applyFont="1" applyFill="1" applyAlignment="1" applyProtection="1">
      <alignment horizontal="left" vertical="center"/>
      <protection locked="0"/>
    </xf>
    <xf numFmtId="0" fontId="3" fillId="5" borderId="10" xfId="0" applyFont="1" applyFill="1" applyBorder="1" applyAlignment="1" applyProtection="1">
      <alignment horizontal="left"/>
      <protection locked="0"/>
    </xf>
    <xf numFmtId="0" fontId="3" fillId="5" borderId="11" xfId="0" applyFont="1" applyFill="1" applyBorder="1" applyAlignment="1" applyProtection="1">
      <alignment horizontal="left"/>
      <protection locked="0"/>
    </xf>
    <xf numFmtId="0" fontId="3" fillId="5" borderId="10" xfId="0" applyFont="1" applyFill="1" applyBorder="1" applyAlignment="1" applyProtection="1">
      <alignment horizontal="left" wrapText="1"/>
      <protection locked="0"/>
    </xf>
    <xf numFmtId="0" fontId="3" fillId="5" borderId="11" xfId="0" applyFont="1" applyFill="1" applyBorder="1" applyAlignment="1" applyProtection="1">
      <alignment horizontal="left" wrapText="1"/>
      <protection locked="0"/>
    </xf>
    <xf numFmtId="0" fontId="3" fillId="5" borderId="12" xfId="0" applyFont="1" applyFill="1" applyBorder="1" applyAlignment="1" applyProtection="1">
      <alignment horizontal="left" wrapText="1"/>
      <protection locked="0"/>
    </xf>
    <xf numFmtId="1" fontId="3" fillId="5" borderId="10" xfId="0" applyNumberFormat="1" applyFont="1" applyFill="1" applyBorder="1" applyAlignment="1" applyProtection="1">
      <alignment horizontal="left" wrapText="1"/>
      <protection locked="0"/>
    </xf>
    <xf numFmtId="1" fontId="3" fillId="5" borderId="11" xfId="0" applyNumberFormat="1" applyFont="1" applyFill="1" applyBorder="1" applyAlignment="1" applyProtection="1">
      <alignment horizontal="left" wrapText="1"/>
      <protection locked="0"/>
    </xf>
    <xf numFmtId="1" fontId="3" fillId="5" borderId="12" xfId="0" applyNumberFormat="1" applyFont="1" applyFill="1" applyBorder="1" applyAlignment="1" applyProtection="1">
      <alignment horizontal="left" wrapText="1"/>
      <protection locked="0"/>
    </xf>
    <xf numFmtId="0" fontId="2" fillId="2" borderId="0" xfId="0" applyFont="1" applyFill="1" applyAlignment="1" applyProtection="1">
      <alignment horizontal="right" vertical="center"/>
      <protection locked="0"/>
    </xf>
    <xf numFmtId="0" fontId="11" fillId="2" borderId="0" xfId="0" applyFont="1" applyFill="1" applyAlignment="1" applyProtection="1">
      <alignment horizontal="center" vertical="center"/>
      <protection locked="0"/>
    </xf>
    <xf numFmtId="0" fontId="11" fillId="2" borderId="0" xfId="0" applyFont="1" applyFill="1" applyAlignment="1" applyProtection="1">
      <alignment horizontal="center" vertical="center" wrapText="1"/>
      <protection locked="0"/>
    </xf>
    <xf numFmtId="0" fontId="3" fillId="5" borderId="0" xfId="0" applyFont="1" applyFill="1" applyAlignment="1" applyProtection="1">
      <alignment horizontal="left"/>
      <protection locked="0"/>
    </xf>
    <xf numFmtId="0" fontId="3" fillId="5" borderId="0" xfId="0" applyFont="1" applyFill="1" applyAlignment="1" applyProtection="1">
      <alignment horizontal="left" wrapText="1"/>
      <protection locked="0"/>
    </xf>
    <xf numFmtId="0" fontId="11" fillId="2" borderId="0" xfId="0" applyFont="1" applyFill="1" applyAlignment="1" applyProtection="1">
      <alignment horizontal="center" vertical="center" wrapText="1"/>
      <protection locked="0"/>
    </xf>
    <xf numFmtId="0" fontId="3" fillId="5" borderId="7" xfId="0" applyFont="1" applyFill="1" applyBorder="1" applyAlignment="1" applyProtection="1">
      <alignment horizontal="left" vertical="center" wrapText="1" indent="2"/>
      <protection locked="0"/>
    </xf>
    <xf numFmtId="14" fontId="3" fillId="5" borderId="10" xfId="0" applyNumberFormat="1" applyFont="1" applyFill="1" applyBorder="1" applyAlignment="1" applyProtection="1">
      <alignment horizontal="center" vertical="center" shrinkToFit="1"/>
      <protection locked="0"/>
    </xf>
    <xf numFmtId="14" fontId="3" fillId="5" borderId="12" xfId="0" applyNumberFormat="1" applyFont="1" applyFill="1" applyBorder="1" applyAlignment="1" applyProtection="1">
      <alignment horizontal="center" vertical="center" shrinkToFit="1"/>
      <protection locked="0"/>
    </xf>
    <xf numFmtId="0" fontId="2" fillId="2" borderId="0" xfId="0" applyFont="1" applyFill="1" applyAlignment="1" applyProtection="1">
      <alignment horizontal="left" vertical="center"/>
      <protection locked="0"/>
    </xf>
    <xf numFmtId="164" fontId="3" fillId="2" borderId="0" xfId="0" applyNumberFormat="1" applyFont="1" applyFill="1" applyAlignment="1" applyProtection="1">
      <alignment horizontal="center" vertical="center"/>
      <protection hidden="1"/>
    </xf>
    <xf numFmtId="0" fontId="2" fillId="2" borderId="0" xfId="0" quotePrefix="1" applyFont="1" applyFill="1" applyAlignment="1" applyProtection="1">
      <alignment horizontal="left" vertical="center"/>
      <protection locked="0"/>
    </xf>
    <xf numFmtId="0" fontId="3" fillId="5" borderId="0" xfId="0" applyFont="1" applyFill="1" applyAlignment="1" applyProtection="1">
      <alignment horizontal="left" vertical="center" wrapText="1" indent="2"/>
      <protection locked="0"/>
    </xf>
    <xf numFmtId="14" fontId="3" fillId="5" borderId="0" xfId="0" applyNumberFormat="1" applyFont="1" applyFill="1" applyAlignment="1" applyProtection="1">
      <alignment horizontal="center" vertical="center" shrinkToFit="1"/>
      <protection locked="0"/>
    </xf>
    <xf numFmtId="0" fontId="17" fillId="5" borderId="7" xfId="0" quotePrefix="1" applyFont="1" applyFill="1" applyBorder="1" applyAlignment="1" applyProtection="1">
      <alignment horizontal="center" vertical="center"/>
      <protection hidden="1"/>
    </xf>
    <xf numFmtId="0" fontId="17" fillId="5" borderId="7" xfId="0" applyFont="1" applyFill="1" applyBorder="1" applyAlignment="1" applyProtection="1">
      <alignment horizontal="center" vertical="center" wrapText="1"/>
      <protection hidden="1"/>
    </xf>
    <xf numFmtId="165" fontId="17" fillId="5" borderId="7" xfId="0" quotePrefix="1" applyNumberFormat="1" applyFont="1" applyFill="1" applyBorder="1" applyAlignment="1" applyProtection="1">
      <alignment horizontal="center" vertical="center" wrapText="1"/>
      <protection locked="0"/>
    </xf>
    <xf numFmtId="49" fontId="10" fillId="2" borderId="13" xfId="0" applyNumberFormat="1" applyFont="1" applyFill="1" applyBorder="1" applyAlignment="1" applyProtection="1">
      <alignment horizontal="left" vertical="center" wrapText="1"/>
      <protection hidden="1"/>
    </xf>
    <xf numFmtId="49" fontId="10" fillId="2" borderId="0" xfId="0" applyNumberFormat="1" applyFont="1" applyFill="1" applyAlignment="1" applyProtection="1">
      <alignment horizontal="left" vertical="center" wrapText="1"/>
      <protection hidden="1"/>
    </xf>
    <xf numFmtId="49" fontId="10" fillId="2" borderId="0" xfId="0" applyNumberFormat="1" applyFont="1" applyFill="1" applyAlignment="1" applyProtection="1">
      <alignment horizontal="left" vertical="center" wrapText="1"/>
      <protection hidden="1"/>
    </xf>
    <xf numFmtId="0" fontId="1" fillId="2" borderId="0" xfId="0" applyFont="1" applyFill="1" applyAlignment="1" applyProtection="1">
      <alignment horizontal="left" vertical="center"/>
      <protection hidden="1"/>
    </xf>
    <xf numFmtId="0" fontId="18" fillId="2" borderId="0" xfId="0" applyFont="1" applyFill="1" applyAlignment="1" applyProtection="1">
      <alignment horizontal="left" vertical="center"/>
      <protection hidden="1"/>
    </xf>
    <xf numFmtId="0" fontId="0" fillId="2" borderId="0" xfId="0" applyFill="1" applyAlignment="1" applyProtection="1">
      <alignment horizontal="left" vertical="center"/>
      <protection hidden="1"/>
    </xf>
    <xf numFmtId="0" fontId="17" fillId="5" borderId="10" xfId="0" applyFont="1" applyFill="1" applyBorder="1" applyAlignment="1" applyProtection="1">
      <alignment horizontal="center" vertical="center" wrapText="1"/>
      <protection hidden="1"/>
    </xf>
    <xf numFmtId="0" fontId="17" fillId="5" borderId="11" xfId="0" applyFont="1" applyFill="1" applyBorder="1" applyAlignment="1" applyProtection="1">
      <alignment horizontal="center" vertical="center" wrapText="1"/>
      <protection hidden="1"/>
    </xf>
    <xf numFmtId="0" fontId="17" fillId="5" borderId="12" xfId="0" applyFont="1" applyFill="1" applyBorder="1" applyAlignment="1" applyProtection="1">
      <alignment horizontal="center" vertical="center" wrapText="1"/>
      <protection hidden="1"/>
    </xf>
    <xf numFmtId="0" fontId="17" fillId="5" borderId="7" xfId="0" applyFont="1" applyFill="1" applyBorder="1" applyAlignment="1" applyProtection="1">
      <alignment horizontal="center" vertical="center"/>
      <protection hidden="1"/>
    </xf>
    <xf numFmtId="0" fontId="11" fillId="5" borderId="10" xfId="0" applyFont="1" applyFill="1" applyBorder="1" applyAlignment="1" applyProtection="1">
      <alignment horizontal="left" vertical="center" wrapText="1"/>
      <protection locked="0"/>
    </xf>
    <xf numFmtId="0" fontId="11" fillId="5" borderId="11" xfId="0" applyFont="1" applyFill="1" applyBorder="1" applyAlignment="1" applyProtection="1">
      <alignment horizontal="left" vertical="center" wrapText="1"/>
      <protection locked="0"/>
    </xf>
    <xf numFmtId="0" fontId="11" fillId="5" borderId="12" xfId="0" applyFont="1" applyFill="1" applyBorder="1" applyAlignment="1" applyProtection="1">
      <alignment horizontal="left" vertical="center" wrapText="1"/>
      <protection locked="0"/>
    </xf>
    <xf numFmtId="0" fontId="3" fillId="5" borderId="7" xfId="0" applyFont="1" applyFill="1" applyBorder="1" applyAlignment="1" applyProtection="1">
      <alignment horizontal="center" vertical="center"/>
      <protection hidden="1"/>
    </xf>
    <xf numFmtId="167" fontId="3" fillId="5" borderId="7" xfId="1" applyNumberFormat="1" applyFont="1" applyFill="1" applyBorder="1" applyAlignment="1" applyProtection="1">
      <alignment horizontal="center" vertical="center" shrinkToFit="1"/>
      <protection hidden="1"/>
    </xf>
    <xf numFmtId="0" fontId="3" fillId="5" borderId="10" xfId="0" quotePrefix="1" applyFont="1" applyFill="1" applyBorder="1" applyAlignment="1" applyProtection="1">
      <alignment horizontal="left" vertical="center" wrapText="1"/>
      <protection hidden="1"/>
    </xf>
    <xf numFmtId="0" fontId="3" fillId="5" borderId="11" xfId="0" quotePrefix="1" applyFont="1" applyFill="1" applyBorder="1" applyAlignment="1" applyProtection="1">
      <alignment horizontal="left" vertical="center" wrapText="1"/>
      <protection hidden="1"/>
    </xf>
    <xf numFmtId="0" fontId="3" fillId="5" borderId="12" xfId="0" quotePrefix="1" applyFont="1" applyFill="1" applyBorder="1" applyAlignment="1" applyProtection="1">
      <alignment horizontal="left" vertical="center" wrapText="1"/>
      <protection hidden="1"/>
    </xf>
    <xf numFmtId="168" fontId="3" fillId="5" borderId="7" xfId="1" applyNumberFormat="1" applyFont="1" applyFill="1" applyBorder="1" applyAlignment="1" applyProtection="1">
      <alignment horizontal="center" vertical="center" shrinkToFit="1"/>
      <protection locked="0"/>
    </xf>
    <xf numFmtId="0" fontId="11" fillId="2" borderId="0" xfId="0" quotePrefix="1" applyFont="1" applyFill="1" applyAlignment="1" applyProtection="1">
      <alignment horizontal="left" vertical="center" wrapText="1"/>
      <protection hidden="1"/>
    </xf>
    <xf numFmtId="0" fontId="11" fillId="2" borderId="0" xfId="0" applyFont="1" applyFill="1" applyAlignment="1" applyProtection="1">
      <alignment horizontal="left" vertical="center" wrapText="1"/>
      <protection hidden="1"/>
    </xf>
    <xf numFmtId="0" fontId="3" fillId="5" borderId="10" xfId="0" applyFont="1" applyFill="1" applyBorder="1" applyAlignment="1" applyProtection="1">
      <alignment horizontal="left" vertical="center" wrapText="1"/>
      <protection hidden="1"/>
    </xf>
    <xf numFmtId="0" fontId="3" fillId="5" borderId="11" xfId="0" applyFont="1" applyFill="1" applyBorder="1" applyAlignment="1" applyProtection="1">
      <alignment horizontal="left" vertical="center" wrapText="1"/>
      <protection hidden="1"/>
    </xf>
    <xf numFmtId="0" fontId="3" fillId="5" borderId="12" xfId="0" applyFont="1" applyFill="1" applyBorder="1" applyAlignment="1" applyProtection="1">
      <alignment horizontal="left" vertical="center" wrapText="1"/>
      <protection hidden="1"/>
    </xf>
    <xf numFmtId="0" fontId="3" fillId="5" borderId="3" xfId="0" applyFont="1" applyFill="1" applyBorder="1" applyAlignment="1" applyProtection="1">
      <alignment horizontal="center" vertical="center"/>
      <protection hidden="1"/>
    </xf>
    <xf numFmtId="168" fontId="3" fillId="4" borderId="3" xfId="1" applyNumberFormat="1" applyFont="1" applyFill="1" applyBorder="1" applyAlignment="1" applyProtection="1">
      <alignment horizontal="center" vertical="center" shrinkToFit="1"/>
      <protection hidden="1"/>
    </xf>
    <xf numFmtId="49" fontId="10" fillId="2" borderId="0" xfId="0" quotePrefix="1" applyNumberFormat="1" applyFont="1" applyFill="1" applyAlignment="1" applyProtection="1">
      <alignment horizontal="left" vertical="center"/>
      <protection hidden="1"/>
    </xf>
    <xf numFmtId="0" fontId="3" fillId="2" borderId="0" xfId="0" quotePrefix="1" applyFont="1" applyFill="1" applyAlignment="1" applyProtection="1">
      <alignment horizontal="left" vertical="center" wrapText="1"/>
      <protection hidden="1"/>
    </xf>
    <xf numFmtId="0" fontId="3" fillId="5" borderId="14" xfId="0" applyFont="1" applyFill="1" applyBorder="1" applyAlignment="1" applyProtection="1">
      <alignment horizontal="left" vertical="center" wrapText="1" indent="2"/>
      <protection hidden="1"/>
    </xf>
    <xf numFmtId="0" fontId="3" fillId="5" borderId="15" xfId="0" applyFont="1" applyFill="1" applyBorder="1" applyAlignment="1" applyProtection="1">
      <alignment horizontal="left" vertical="center" wrapText="1" indent="2"/>
      <protection hidden="1"/>
    </xf>
    <xf numFmtId="0" fontId="3" fillId="5" borderId="16" xfId="0" applyFont="1" applyFill="1" applyBorder="1" applyAlignment="1" applyProtection="1">
      <alignment horizontal="left" vertical="center" wrapText="1" indent="2"/>
      <protection hidden="1"/>
    </xf>
    <xf numFmtId="168" fontId="3" fillId="5" borderId="3" xfId="1" applyNumberFormat="1" applyFont="1" applyFill="1" applyBorder="1" applyAlignment="1" applyProtection="1">
      <alignment horizontal="center" vertical="center" shrinkToFit="1"/>
      <protection hidden="1"/>
    </xf>
    <xf numFmtId="0" fontId="3" fillId="2" borderId="0" xfId="0" quotePrefix="1" applyFont="1" applyFill="1" applyAlignment="1" applyProtection="1">
      <alignment horizontal="left" vertical="center" wrapText="1"/>
      <protection hidden="1"/>
    </xf>
    <xf numFmtId="0" fontId="3" fillId="5" borderId="17" xfId="0" quotePrefix="1" applyFont="1" applyFill="1" applyBorder="1" applyAlignment="1" applyProtection="1">
      <alignment horizontal="left" vertical="center" wrapText="1" indent="2"/>
      <protection hidden="1"/>
    </xf>
    <xf numFmtId="0" fontId="3" fillId="5" borderId="9" xfId="0" quotePrefix="1" applyFont="1" applyFill="1" applyBorder="1" applyAlignment="1" applyProtection="1">
      <alignment horizontal="left" vertical="center" wrapText="1" indent="2"/>
      <protection hidden="1"/>
    </xf>
    <xf numFmtId="0" fontId="3" fillId="5" borderId="5" xfId="0" quotePrefix="1" applyFont="1" applyFill="1" applyBorder="1" applyAlignment="1" applyProtection="1">
      <alignment horizontal="left" vertical="center" wrapText="1" indent="2"/>
      <protection hidden="1"/>
    </xf>
    <xf numFmtId="0" fontId="3" fillId="5" borderId="6" xfId="0" applyFont="1" applyFill="1" applyBorder="1" applyAlignment="1" applyProtection="1">
      <alignment horizontal="center" vertical="center"/>
      <protection hidden="1"/>
    </xf>
    <xf numFmtId="168" fontId="3" fillId="5" borderId="6" xfId="1" applyNumberFormat="1" applyFont="1" applyFill="1" applyBorder="1" applyAlignment="1" applyProtection="1">
      <alignment horizontal="center" vertical="center" shrinkToFit="1"/>
      <protection locked="0"/>
    </xf>
    <xf numFmtId="0" fontId="3" fillId="2" borderId="0" xfId="0" applyFont="1" applyFill="1" applyAlignment="1" applyProtection="1">
      <alignment horizontal="left" vertical="center" wrapText="1"/>
      <protection hidden="1"/>
    </xf>
    <xf numFmtId="0" fontId="3" fillId="5" borderId="10" xfId="0" quotePrefix="1" applyFont="1" applyFill="1" applyBorder="1" applyAlignment="1" applyProtection="1">
      <alignment horizontal="left" vertical="center" wrapText="1" indent="2"/>
      <protection hidden="1"/>
    </xf>
    <xf numFmtId="0" fontId="3" fillId="5" borderId="11" xfId="0" quotePrefix="1" applyFont="1" applyFill="1" applyBorder="1" applyAlignment="1" applyProtection="1">
      <alignment horizontal="left" vertical="center" wrapText="1" indent="2"/>
      <protection hidden="1"/>
    </xf>
    <xf numFmtId="0" fontId="3" fillId="5" borderId="12" xfId="0" quotePrefix="1" applyFont="1" applyFill="1" applyBorder="1" applyAlignment="1" applyProtection="1">
      <alignment horizontal="left" vertical="center" wrapText="1" indent="2"/>
      <protection hidden="1"/>
    </xf>
    <xf numFmtId="0" fontId="3" fillId="5" borderId="10" xfId="0" applyFont="1" applyFill="1" applyBorder="1" applyAlignment="1" applyProtection="1">
      <alignment horizontal="left" vertical="center" wrapText="1" indent="2"/>
      <protection hidden="1"/>
    </xf>
    <xf numFmtId="0" fontId="3" fillId="5" borderId="11" xfId="0" applyFont="1" applyFill="1" applyBorder="1" applyAlignment="1" applyProtection="1">
      <alignment horizontal="left" vertical="center" wrapText="1" indent="2"/>
      <protection hidden="1"/>
    </xf>
    <xf numFmtId="0" fontId="3" fillId="5" borderId="12" xfId="0" applyFont="1" applyFill="1" applyBorder="1" applyAlignment="1" applyProtection="1">
      <alignment horizontal="left" vertical="center" wrapText="1" indent="2"/>
      <protection hidden="1"/>
    </xf>
    <xf numFmtId="0" fontId="3" fillId="5" borderId="14" xfId="0" quotePrefix="1" applyFont="1" applyFill="1" applyBorder="1" applyAlignment="1" applyProtection="1">
      <alignment horizontal="left" vertical="center" wrapText="1"/>
      <protection hidden="1"/>
    </xf>
    <xf numFmtId="0" fontId="3" fillId="5" borderId="15" xfId="0" quotePrefix="1" applyFont="1" applyFill="1" applyBorder="1" applyAlignment="1" applyProtection="1">
      <alignment horizontal="left" vertical="center" wrapText="1"/>
      <protection hidden="1"/>
    </xf>
    <xf numFmtId="0" fontId="3" fillId="5" borderId="16" xfId="0" quotePrefix="1" applyFont="1" applyFill="1" applyBorder="1" applyAlignment="1" applyProtection="1">
      <alignment horizontal="left" vertical="center" wrapText="1"/>
      <protection hidden="1"/>
    </xf>
    <xf numFmtId="0" fontId="11" fillId="5" borderId="14" xfId="0" quotePrefix="1" applyFont="1" applyFill="1" applyBorder="1" applyAlignment="1" applyProtection="1">
      <alignment horizontal="left" vertical="center" wrapText="1"/>
      <protection hidden="1"/>
    </xf>
    <xf numFmtId="0" fontId="11" fillId="5" borderId="15" xfId="0" quotePrefix="1" applyFont="1" applyFill="1" applyBorder="1" applyAlignment="1" applyProtection="1">
      <alignment horizontal="left" vertical="center" wrapText="1"/>
      <protection hidden="1"/>
    </xf>
    <xf numFmtId="0" fontId="11" fillId="5" borderId="16" xfId="0" quotePrefix="1" applyFont="1" applyFill="1" applyBorder="1" applyAlignment="1" applyProtection="1">
      <alignment horizontal="left" vertical="center" wrapText="1"/>
      <protection hidden="1"/>
    </xf>
    <xf numFmtId="0" fontId="11" fillId="5" borderId="7" xfId="0" applyFont="1" applyFill="1" applyBorder="1" applyAlignment="1" applyProtection="1">
      <alignment horizontal="center" vertical="center"/>
      <protection hidden="1"/>
    </xf>
    <xf numFmtId="168" fontId="11" fillId="4" borderId="7" xfId="1" applyNumberFormat="1" applyFont="1" applyFill="1" applyBorder="1" applyAlignment="1" applyProtection="1">
      <alignment horizontal="center" vertical="center" shrinkToFit="1"/>
      <protection hidden="1"/>
    </xf>
    <xf numFmtId="0" fontId="11" fillId="5" borderId="14" xfId="0" quotePrefix="1" applyFont="1" applyFill="1" applyBorder="1" applyAlignment="1">
      <alignment horizontal="left" vertical="center" wrapText="1"/>
    </xf>
    <xf numFmtId="0" fontId="11" fillId="5" borderId="15" xfId="0" quotePrefix="1" applyFont="1" applyFill="1" applyBorder="1" applyAlignment="1">
      <alignment horizontal="left" vertical="center" wrapText="1"/>
    </xf>
    <xf numFmtId="0" fontId="11" fillId="5" borderId="16" xfId="0" quotePrefix="1" applyFont="1" applyFill="1" applyBorder="1" applyAlignment="1">
      <alignment horizontal="left" vertical="center" wrapText="1"/>
    </xf>
    <xf numFmtId="168" fontId="11" fillId="5" borderId="7" xfId="1" applyNumberFormat="1" applyFont="1" applyFill="1" applyBorder="1" applyAlignment="1" applyProtection="1">
      <alignment horizontal="center" vertical="center" shrinkToFit="1"/>
      <protection hidden="1"/>
    </xf>
    <xf numFmtId="0" fontId="3" fillId="5" borderId="14" xfId="0" quotePrefix="1" applyFont="1" applyFill="1" applyBorder="1" applyAlignment="1" applyProtection="1">
      <alignment horizontal="left" vertical="center" wrapText="1" indent="1"/>
      <protection hidden="1"/>
    </xf>
    <xf numFmtId="0" fontId="3" fillId="5" borderId="15" xfId="0" quotePrefix="1" applyFont="1" applyFill="1" applyBorder="1" applyAlignment="1" applyProtection="1">
      <alignment horizontal="left" vertical="center" wrapText="1" indent="1"/>
      <protection hidden="1"/>
    </xf>
    <xf numFmtId="0" fontId="3" fillId="5" borderId="16" xfId="0" quotePrefix="1" applyFont="1" applyFill="1" applyBorder="1" applyAlignment="1" applyProtection="1">
      <alignment horizontal="left" vertical="center" wrapText="1" indent="1"/>
      <protection hidden="1"/>
    </xf>
    <xf numFmtId="0" fontId="1" fillId="5" borderId="16" xfId="0" applyFont="1" applyFill="1" applyBorder="1" applyAlignment="1" applyProtection="1">
      <alignment horizontal="left" vertical="center"/>
      <protection hidden="1"/>
    </xf>
    <xf numFmtId="0" fontId="3" fillId="5" borderId="17" xfId="0" quotePrefix="1" applyFont="1" applyFill="1" applyBorder="1" applyAlignment="1" applyProtection="1">
      <alignment horizontal="left" vertical="center" wrapText="1" indent="1"/>
      <protection hidden="1"/>
    </xf>
    <xf numFmtId="0" fontId="3" fillId="5" borderId="9" xfId="0" quotePrefix="1" applyFont="1" applyFill="1" applyBorder="1" applyAlignment="1" applyProtection="1">
      <alignment horizontal="left" vertical="center" wrapText="1" indent="1"/>
      <protection hidden="1"/>
    </xf>
    <xf numFmtId="0" fontId="3" fillId="5" borderId="5" xfId="0" quotePrefix="1" applyFont="1" applyFill="1" applyBorder="1" applyAlignment="1" applyProtection="1">
      <alignment horizontal="left" vertical="center" wrapText="1" indent="1"/>
      <protection hidden="1"/>
    </xf>
    <xf numFmtId="0" fontId="3" fillId="5" borderId="5" xfId="0" applyFont="1" applyFill="1" applyBorder="1" applyAlignment="1" applyProtection="1">
      <alignment horizontal="center" vertical="center"/>
      <protection hidden="1"/>
    </xf>
    <xf numFmtId="0" fontId="3" fillId="5" borderId="17" xfId="0" quotePrefix="1" applyFont="1" applyFill="1" applyBorder="1" applyAlignment="1" applyProtection="1">
      <alignment horizontal="left" vertical="center" wrapText="1"/>
      <protection hidden="1"/>
    </xf>
    <xf numFmtId="0" fontId="3" fillId="5" borderId="9" xfId="0" quotePrefix="1" applyFont="1" applyFill="1" applyBorder="1" applyAlignment="1" applyProtection="1">
      <alignment vertical="center" wrapText="1"/>
      <protection hidden="1"/>
    </xf>
    <xf numFmtId="0" fontId="3" fillId="5" borderId="5" xfId="0" quotePrefix="1" applyFont="1" applyFill="1" applyBorder="1" applyAlignment="1" applyProtection="1">
      <alignment vertical="center" wrapText="1"/>
      <protection hidden="1"/>
    </xf>
    <xf numFmtId="0" fontId="3" fillId="5" borderId="6" xfId="0" applyFont="1" applyFill="1" applyBorder="1" applyAlignment="1" applyProtection="1">
      <alignment horizontal="center"/>
      <protection hidden="1"/>
    </xf>
    <xf numFmtId="168" fontId="3" fillId="5" borderId="6" xfId="1" applyNumberFormat="1" applyFont="1" applyFill="1" applyBorder="1" applyAlignment="1" applyProtection="1">
      <alignment horizontal="center" shrinkToFit="1"/>
      <protection locked="0"/>
    </xf>
    <xf numFmtId="0" fontId="3" fillId="5" borderId="13" xfId="0" quotePrefix="1" applyFont="1" applyFill="1" applyBorder="1" applyAlignment="1" applyProtection="1">
      <alignment horizontal="left" vertical="center" wrapText="1"/>
      <protection hidden="1"/>
    </xf>
    <xf numFmtId="0" fontId="3" fillId="5" borderId="0" xfId="0" quotePrefix="1" applyFont="1" applyFill="1" applyAlignment="1" applyProtection="1">
      <alignment horizontal="left" vertical="center" wrapText="1"/>
      <protection hidden="1"/>
    </xf>
    <xf numFmtId="0" fontId="3" fillId="5" borderId="8" xfId="0" quotePrefix="1" applyFont="1" applyFill="1" applyBorder="1" applyAlignment="1" applyProtection="1">
      <alignment horizontal="left" vertical="center" wrapText="1"/>
      <protection hidden="1"/>
    </xf>
    <xf numFmtId="168" fontId="3" fillId="5" borderId="3" xfId="1" applyNumberFormat="1" applyFont="1" applyFill="1" applyBorder="1" applyAlignment="1" applyProtection="1">
      <alignment horizontal="center" vertical="center" shrinkToFit="1"/>
      <protection locked="0"/>
    </xf>
    <xf numFmtId="0" fontId="3" fillId="5" borderId="14" xfId="0" quotePrefix="1" applyFont="1" applyFill="1" applyBorder="1" applyAlignment="1" applyProtection="1">
      <alignment horizontal="left" vertical="center" wrapText="1"/>
      <protection locked="0"/>
    </xf>
    <xf numFmtId="0" fontId="3" fillId="5" borderId="15" xfId="0" quotePrefix="1" applyFont="1" applyFill="1" applyBorder="1" applyAlignment="1" applyProtection="1">
      <alignment horizontal="left" vertical="center" wrapText="1"/>
      <protection locked="0"/>
    </xf>
    <xf numFmtId="0" fontId="3" fillId="5" borderId="16" xfId="0" quotePrefix="1" applyFont="1" applyFill="1" applyBorder="1" applyAlignment="1" applyProtection="1">
      <alignment horizontal="left" vertical="center" wrapText="1"/>
      <protection locked="0"/>
    </xf>
    <xf numFmtId="0" fontId="11" fillId="5" borderId="10" xfId="0" quotePrefix="1" applyFont="1" applyFill="1" applyBorder="1" applyAlignment="1" applyProtection="1">
      <alignment horizontal="left" vertical="center" wrapText="1"/>
      <protection hidden="1"/>
    </xf>
    <xf numFmtId="0" fontId="11" fillId="5" borderId="11" xfId="0" quotePrefix="1" applyFont="1" applyFill="1" applyBorder="1" applyAlignment="1" applyProtection="1">
      <alignment horizontal="left" vertical="center" wrapText="1"/>
      <protection hidden="1"/>
    </xf>
    <xf numFmtId="0" fontId="11" fillId="5" borderId="12" xfId="0" quotePrefix="1" applyFont="1" applyFill="1" applyBorder="1" applyAlignment="1" applyProtection="1">
      <alignment horizontal="left" vertical="center" wrapText="1"/>
      <protection hidden="1"/>
    </xf>
    <xf numFmtId="49" fontId="2" fillId="2" borderId="0" xfId="0" applyNumberFormat="1" applyFont="1" applyFill="1" applyAlignment="1" applyProtection="1">
      <alignment horizontal="left" vertical="center"/>
      <protection hidden="1"/>
    </xf>
    <xf numFmtId="0" fontId="17" fillId="5" borderId="10" xfId="0" quotePrefix="1" applyFont="1" applyFill="1" applyBorder="1" applyAlignment="1" applyProtection="1">
      <alignment horizontal="center" vertical="center"/>
      <protection hidden="1"/>
    </xf>
    <xf numFmtId="0" fontId="17" fillId="5" borderId="11" xfId="0" quotePrefix="1" applyFont="1" applyFill="1" applyBorder="1" applyAlignment="1" applyProtection="1">
      <alignment horizontal="center" vertical="center"/>
      <protection hidden="1"/>
    </xf>
    <xf numFmtId="0" fontId="17" fillId="5" borderId="12" xfId="0" quotePrefix="1" applyFont="1" applyFill="1" applyBorder="1" applyAlignment="1" applyProtection="1">
      <alignment horizontal="center" vertical="center"/>
      <protection hidden="1"/>
    </xf>
    <xf numFmtId="165" fontId="17" fillId="5" borderId="7" xfId="0" quotePrefix="1" applyNumberFormat="1" applyFont="1" applyFill="1" applyBorder="1" applyAlignment="1" applyProtection="1">
      <alignment horizontal="center" vertical="center" wrapText="1"/>
      <protection hidden="1"/>
    </xf>
    <xf numFmtId="49" fontId="19" fillId="2" borderId="13" xfId="0" applyNumberFormat="1" applyFont="1" applyFill="1" applyBorder="1" applyAlignment="1" applyProtection="1">
      <alignment horizontal="left" vertical="top" wrapText="1"/>
      <protection hidden="1"/>
    </xf>
    <xf numFmtId="0" fontId="0" fillId="0" borderId="0" xfId="0" applyAlignment="1" applyProtection="1">
      <alignment horizontal="left" vertical="top" wrapText="1"/>
      <protection hidden="1"/>
    </xf>
    <xf numFmtId="0" fontId="11" fillId="5" borderId="10" xfId="0" applyFont="1" applyFill="1" applyBorder="1" applyAlignment="1" applyProtection="1">
      <alignment horizontal="center" vertical="center"/>
      <protection hidden="1"/>
    </xf>
    <xf numFmtId="0" fontId="11" fillId="5" borderId="11" xfId="0" applyFont="1" applyFill="1" applyBorder="1" applyAlignment="1" applyProtection="1">
      <alignment horizontal="center" vertical="center"/>
      <protection hidden="1"/>
    </xf>
    <xf numFmtId="0" fontId="11" fillId="5" borderId="12" xfId="0" applyFont="1" applyFill="1" applyBorder="1" applyAlignment="1" applyProtection="1">
      <alignment horizontal="center" vertical="center"/>
      <protection hidden="1"/>
    </xf>
    <xf numFmtId="0" fontId="11" fillId="5" borderId="14" xfId="0" quotePrefix="1" applyFont="1" applyFill="1" applyBorder="1" applyAlignment="1" applyProtection="1">
      <alignment horizontal="left" vertical="center" wrapText="1"/>
      <protection locked="0"/>
    </xf>
    <xf numFmtId="0" fontId="11" fillId="5" borderId="15" xfId="0" quotePrefix="1" applyFont="1" applyFill="1" applyBorder="1" applyAlignment="1" applyProtection="1">
      <alignment horizontal="left" vertical="center" wrapText="1"/>
      <protection locked="0"/>
    </xf>
    <xf numFmtId="0" fontId="11" fillId="5" borderId="16" xfId="0" quotePrefix="1" applyFont="1" applyFill="1" applyBorder="1" applyAlignment="1" applyProtection="1">
      <alignment horizontal="left" vertical="center" wrapText="1"/>
      <protection locked="0"/>
    </xf>
    <xf numFmtId="167" fontId="11" fillId="5" borderId="7" xfId="1" applyNumberFormat="1" applyFont="1" applyFill="1" applyBorder="1" applyAlignment="1" applyProtection="1">
      <alignment horizontal="center" vertical="center" shrinkToFit="1"/>
      <protection hidden="1"/>
    </xf>
    <xf numFmtId="49" fontId="3" fillId="5" borderId="7" xfId="0" applyNumberFormat="1" applyFont="1" applyFill="1" applyBorder="1" applyAlignment="1" applyProtection="1">
      <alignment horizontal="center" vertical="center" wrapText="1"/>
      <protection hidden="1"/>
    </xf>
    <xf numFmtId="169" fontId="3" fillId="5" borderId="3" xfId="1" applyNumberFormat="1" applyFont="1" applyFill="1" applyBorder="1" applyAlignment="1" applyProtection="1">
      <alignment horizontal="center" vertical="center" shrinkToFit="1"/>
      <protection locked="0"/>
    </xf>
    <xf numFmtId="49" fontId="10" fillId="2" borderId="0" xfId="0" quotePrefix="1" applyNumberFormat="1" applyFont="1" applyFill="1" applyAlignment="1" applyProtection="1">
      <alignment horizontal="left" vertical="center"/>
      <protection locked="0"/>
    </xf>
    <xf numFmtId="170" fontId="0" fillId="2" borderId="0" xfId="0" applyNumberFormat="1" applyFill="1" applyAlignment="1" applyProtection="1">
      <alignment horizontal="center" vertical="center"/>
      <protection hidden="1"/>
    </xf>
    <xf numFmtId="170" fontId="0" fillId="2" borderId="0" xfId="0" applyNumberFormat="1" applyFill="1" applyAlignment="1" applyProtection="1">
      <alignment horizontal="left" vertical="center"/>
      <protection hidden="1"/>
    </xf>
    <xf numFmtId="49" fontId="2" fillId="2" borderId="0" xfId="0" applyNumberFormat="1" applyFont="1" applyFill="1" applyAlignment="1" applyProtection="1">
      <alignment horizontal="left" vertical="center"/>
      <protection locked="0"/>
    </xf>
    <xf numFmtId="0" fontId="3" fillId="5" borderId="14" xfId="0" applyFont="1" applyFill="1" applyBorder="1" applyAlignment="1" applyProtection="1">
      <alignment horizontal="center" vertical="center"/>
      <protection hidden="1"/>
    </xf>
    <xf numFmtId="168" fontId="3" fillId="4" borderId="7" xfId="1" applyNumberFormat="1" applyFont="1" applyFill="1" applyBorder="1" applyAlignment="1" applyProtection="1">
      <alignment horizontal="center" vertical="center" shrinkToFit="1"/>
      <protection hidden="1"/>
    </xf>
    <xf numFmtId="0" fontId="1" fillId="5" borderId="15" xfId="0" applyFont="1" applyFill="1" applyBorder="1" applyAlignment="1" applyProtection="1">
      <alignment horizontal="left" vertical="center"/>
      <protection hidden="1"/>
    </xf>
    <xf numFmtId="168" fontId="20" fillId="5" borderId="3" xfId="1" applyNumberFormat="1" applyFont="1" applyFill="1" applyBorder="1" applyAlignment="1" applyProtection="1">
      <alignment horizontal="center" vertical="center" shrinkToFit="1"/>
      <protection locked="0"/>
    </xf>
    <xf numFmtId="0" fontId="3" fillId="5" borderId="9" xfId="0" applyFont="1" applyFill="1" applyBorder="1" applyAlignment="1" applyProtection="1">
      <alignment horizontal="center" vertical="center"/>
      <protection hidden="1"/>
    </xf>
    <xf numFmtId="0" fontId="3" fillId="5" borderId="13" xfId="0" quotePrefix="1" applyFont="1" applyFill="1" applyBorder="1" applyAlignment="1" applyProtection="1">
      <alignment horizontal="left" vertical="center" wrapText="1" indent="1"/>
      <protection hidden="1"/>
    </xf>
    <xf numFmtId="0" fontId="3" fillId="5" borderId="0" xfId="0" quotePrefix="1" applyFont="1" applyFill="1" applyAlignment="1" applyProtection="1">
      <alignment horizontal="left" vertical="center" wrapText="1" indent="1"/>
      <protection hidden="1"/>
    </xf>
    <xf numFmtId="0" fontId="3" fillId="5" borderId="8" xfId="0" quotePrefix="1" applyFont="1" applyFill="1" applyBorder="1" applyAlignment="1" applyProtection="1">
      <alignment horizontal="left" vertical="center" wrapText="1" indent="1"/>
      <protection hidden="1"/>
    </xf>
    <xf numFmtId="0" fontId="16" fillId="5" borderId="0" xfId="0" applyFont="1" applyFill="1" applyAlignment="1" applyProtection="1">
      <alignment horizontal="left" vertical="center"/>
      <protection hidden="1"/>
    </xf>
    <xf numFmtId="0" fontId="21" fillId="5" borderId="0" xfId="0" applyFont="1" applyFill="1" applyAlignment="1" applyProtection="1">
      <alignment horizontal="left" vertical="center"/>
      <protection hidden="1"/>
    </xf>
    <xf numFmtId="0" fontId="0" fillId="2" borderId="0" xfId="0" applyFill="1" applyAlignment="1" applyProtection="1">
      <alignment horizontal="left" vertical="center"/>
      <protection locked="0"/>
    </xf>
    <xf numFmtId="0" fontId="22" fillId="5" borderId="0" xfId="0" applyFont="1" applyFill="1" applyAlignment="1" applyProtection="1">
      <alignment horizontal="left" vertical="center"/>
      <protection hidden="1"/>
    </xf>
    <xf numFmtId="0" fontId="22" fillId="5" borderId="9" xfId="0" applyFont="1" applyFill="1" applyBorder="1" applyAlignment="1" applyProtection="1">
      <alignment horizontal="left" vertical="center"/>
      <protection hidden="1"/>
    </xf>
    <xf numFmtId="0" fontId="0" fillId="5" borderId="0" xfId="0" applyFill="1" applyAlignment="1" applyProtection="1">
      <alignment horizontal="left" vertical="center"/>
      <protection hidden="1"/>
    </xf>
    <xf numFmtId="0" fontId="16" fillId="5" borderId="9" xfId="0" applyFont="1" applyFill="1" applyBorder="1" applyAlignment="1" applyProtection="1">
      <alignment horizontal="center" vertical="center" shrinkToFit="1"/>
      <protection locked="0"/>
    </xf>
    <xf numFmtId="0" fontId="23" fillId="5" borderId="15" xfId="0" quotePrefix="1" applyFont="1" applyFill="1" applyBorder="1" applyAlignment="1" applyProtection="1">
      <alignment horizontal="center" vertical="center"/>
      <protection hidden="1"/>
    </xf>
    <xf numFmtId="0" fontId="23" fillId="5" borderId="0" xfId="0" applyFont="1" applyFill="1" applyAlignment="1" applyProtection="1">
      <alignment horizontal="center" vertical="center"/>
      <protection hidden="1"/>
    </xf>
    <xf numFmtId="0" fontId="23" fillId="5" borderId="0" xfId="0" quotePrefix="1" applyFont="1" applyFill="1" applyAlignment="1" applyProtection="1">
      <alignment horizontal="center" vertical="center"/>
      <protection hidden="1"/>
    </xf>
    <xf numFmtId="0" fontId="23" fillId="5" borderId="0" xfId="0" applyFont="1" applyFill="1" applyAlignment="1" applyProtection="1">
      <alignment horizontal="center" vertical="center"/>
      <protection hidden="1"/>
    </xf>
    <xf numFmtId="0" fontId="23" fillId="5" borderId="0" xfId="0" quotePrefix="1" applyFont="1" applyFill="1" applyAlignment="1" applyProtection="1">
      <alignment horizontal="center" vertical="center"/>
      <protection hidden="1"/>
    </xf>
    <xf numFmtId="0" fontId="24" fillId="5" borderId="0" xfId="0" applyFont="1" applyFill="1" applyAlignment="1" applyProtection="1">
      <alignment horizontal="left" vertical="center"/>
      <protection hidden="1"/>
    </xf>
    <xf numFmtId="0" fontId="16" fillId="5" borderId="0" xfId="0" applyFont="1" applyFill="1" applyAlignment="1" applyProtection="1">
      <alignment horizontal="center" vertical="center"/>
      <protection hidden="1"/>
    </xf>
    <xf numFmtId="171" fontId="16" fillId="5" borderId="0" xfId="0" applyNumberFormat="1" applyFont="1" applyFill="1" applyAlignment="1" applyProtection="1">
      <alignment horizontal="left" vertical="center"/>
      <protection locked="0"/>
    </xf>
    <xf numFmtId="171" fontId="16" fillId="5" borderId="0" xfId="0" applyNumberFormat="1" applyFont="1" applyFill="1" applyAlignment="1" applyProtection="1">
      <alignment horizontal="left" vertical="center"/>
      <protection hidden="1"/>
    </xf>
    <xf numFmtId="0" fontId="16" fillId="2" borderId="0" xfId="0" applyFont="1" applyFill="1" applyAlignment="1" applyProtection="1">
      <alignment horizontal="left" vertical="center"/>
      <protection hidden="1"/>
    </xf>
    <xf numFmtId="0" fontId="21" fillId="2" borderId="0" xfId="0" applyFont="1" applyFill="1" applyAlignment="1" applyProtection="1">
      <alignment horizontal="left" vertical="center"/>
      <protection hidden="1"/>
    </xf>
    <xf numFmtId="49" fontId="11" fillId="2" borderId="0" xfId="0" applyNumberFormat="1" applyFont="1" applyFill="1" applyAlignment="1" applyProtection="1">
      <alignment horizontal="left" vertical="center"/>
      <protection hidden="1"/>
    </xf>
    <xf numFmtId="0" fontId="25" fillId="2" borderId="0" xfId="0" applyFont="1" applyFill="1" applyAlignment="1" applyProtection="1">
      <alignment horizontal="left" vertical="center"/>
      <protection hidden="1"/>
    </xf>
    <xf numFmtId="49" fontId="26" fillId="2" borderId="0" xfId="0" applyNumberFormat="1" applyFont="1" applyFill="1" applyAlignment="1" applyProtection="1">
      <alignment horizontal="left" vertical="center"/>
      <protection hidden="1"/>
    </xf>
    <xf numFmtId="0" fontId="7" fillId="2" borderId="0" xfId="0" quotePrefix="1" applyFont="1" applyFill="1" applyAlignment="1" applyProtection="1">
      <alignment horizontal="left" vertical="center"/>
      <protection hidden="1"/>
    </xf>
    <xf numFmtId="164" fontId="7" fillId="2" borderId="0" xfId="0" applyNumberFormat="1" applyFont="1" applyFill="1" applyAlignment="1" applyProtection="1">
      <alignment horizontal="left" vertical="center"/>
      <protection hidden="1"/>
    </xf>
    <xf numFmtId="164" fontId="27" fillId="2" borderId="0" xfId="0" applyNumberFormat="1" applyFont="1" applyFill="1" applyAlignment="1" applyProtection="1">
      <alignment horizontal="left" vertical="center"/>
      <protection hidden="1"/>
    </xf>
  </cellXfs>
  <cellStyles count="2">
    <cellStyle name="Обычный" xfId="0" builtinId="0"/>
    <cellStyle name="Финансовый" xfId="1" builtinId="3"/>
  </cellStyles>
  <dxfs count="9">
    <dxf>
      <font>
        <condense val="0"/>
        <extend val="0"/>
        <color indexed="41"/>
      </font>
    </dxf>
    <dxf>
      <font>
        <condense val="0"/>
        <extend val="0"/>
        <color indexed="41"/>
      </font>
    </dxf>
    <dxf>
      <font>
        <condense val="0"/>
        <extend val="0"/>
        <color indexed="41"/>
      </font>
    </dxf>
    <dxf>
      <font>
        <condense val="0"/>
        <extend val="0"/>
        <color indexed="41"/>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66675</xdr:colOff>
      <xdr:row>18</xdr:row>
      <xdr:rowOff>104775</xdr:rowOff>
    </xdr:from>
    <xdr:to>
      <xdr:col>15</xdr:col>
      <xdr:colOff>190500</xdr:colOff>
      <xdr:row>29</xdr:row>
      <xdr:rowOff>104775</xdr:rowOff>
    </xdr:to>
    <xdr:sp macro="" textlink="">
      <xdr:nvSpPr>
        <xdr:cNvPr id="2" name="Rectangle 172">
          <a:extLst>
            <a:ext uri="{FF2B5EF4-FFF2-40B4-BE49-F238E27FC236}">
              <a16:creationId xmlns:a16="http://schemas.microsoft.com/office/drawing/2014/main" id="{87F8E71A-CD10-44F8-9374-7FAFB94D8782}"/>
            </a:ext>
          </a:extLst>
        </xdr:cNvPr>
        <xdr:cNvSpPr>
          <a:spLocks noChangeArrowheads="1"/>
        </xdr:cNvSpPr>
      </xdr:nvSpPr>
      <xdr:spPr bwMode="auto">
        <a:xfrm>
          <a:off x="7229475" y="2514600"/>
          <a:ext cx="4276725" cy="1771650"/>
        </a:xfrm>
        <a:prstGeom prst="rect">
          <a:avLst/>
        </a:prstGeom>
        <a:solidFill>
          <a:srgbClr xmlns:mc="http://schemas.openxmlformats.org/markup-compatibility/2006" xmlns:a14="http://schemas.microsoft.com/office/drawing/2010/main" val="FFCC99" mc:Ignorable="a14" a14:legacySpreadsheetColorIndex="47"/>
        </a:solidFill>
        <a:ln w="38100" cmpd="dbl">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22860" rIns="0" bIns="0" anchor="t" upright="1"/>
        <a:lstStyle/>
        <a:p>
          <a:pPr algn="l" rtl="0">
            <a:defRPr sz="1000"/>
          </a:pPr>
          <a:r>
            <a:rPr lang="ru-RU" sz="1000" b="1" i="0" u="none" strike="noStrike" baseline="0">
              <a:solidFill>
                <a:srgbClr val="000000"/>
              </a:solidFill>
              <a:latin typeface="Times New Roman"/>
              <a:cs typeface="Times New Roman"/>
            </a:rPr>
            <a:t>Примечание:</a:t>
          </a:r>
          <a:endParaRPr lang="ru-RU" sz="1000" b="0" i="0" u="none" strike="noStrike" baseline="0">
            <a:solidFill>
              <a:srgbClr val="000000"/>
            </a:solidFill>
            <a:latin typeface="Times New Roman"/>
            <a:cs typeface="Times New Roman"/>
          </a:endParaRPr>
        </a:p>
        <a:p>
          <a:pPr algn="l" rtl="0">
            <a:defRPr sz="1000"/>
          </a:pPr>
          <a:r>
            <a:rPr lang="ru-RU" sz="1000" b="0" i="0" u="none" strike="noStrike" baseline="0">
              <a:solidFill>
                <a:srgbClr val="000000"/>
              </a:solidFill>
              <a:latin typeface="Times New Roman"/>
              <a:cs typeface="Times New Roman"/>
            </a:rPr>
            <a:t>Плательщики, среднесписочная численность работников которых за предшествующий календарный год превышает 15 человек, представляют отчетность по установленным форматам в виде электронного документа, устанавливаемым Министерством по налогам и сборам.</a:t>
          </a:r>
        </a:p>
        <a:p>
          <a:pPr algn="l" rtl="0">
            <a:defRPr sz="1000"/>
          </a:pPr>
          <a:r>
            <a:rPr lang="ru-RU" sz="1000" b="0" i="0" u="none" strike="noStrike" baseline="0">
              <a:solidFill>
                <a:srgbClr val="000000"/>
              </a:solidFill>
              <a:latin typeface="Times New Roman"/>
              <a:cs typeface="Times New Roman"/>
            </a:rPr>
            <a:t>(пункт 1.4. статьи  22 Налогового кодекса Республики Беларусь)</a:t>
          </a:r>
        </a:p>
        <a:p>
          <a:pPr algn="l" rtl="0">
            <a:defRPr sz="1000"/>
          </a:pPr>
          <a:r>
            <a:rPr lang="ru-RU" sz="1000" b="0" i="0" u="none" strike="noStrike" baseline="0">
              <a:solidFill>
                <a:srgbClr val="000000"/>
              </a:solidFill>
              <a:latin typeface="Times New Roman"/>
              <a:cs typeface="Times New Roman"/>
            </a:rPr>
            <a:t>Программное обеспечение АРМ "Плательщик" размещено на официальном сайте Министерства по налогам и сборам Республики Беларусь (http://portal.nalog.gov.by/juridical/arm413).</a:t>
          </a: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0">
    <tabColor indexed="13"/>
  </sheetPr>
  <dimension ref="A1:S131"/>
  <sheetViews>
    <sheetView showGridLines="0" tabSelected="1" zoomScaleNormal="100" zoomScaleSheetLayoutView="100" workbookViewId="0">
      <selection activeCell="E111" sqref="E111"/>
    </sheetView>
  </sheetViews>
  <sheetFormatPr defaultRowHeight="11.25" customHeight="1"/>
  <cols>
    <col min="1" max="1" width="15.42578125" style="69" customWidth="1"/>
    <col min="2" max="3" width="8.42578125" style="69" customWidth="1"/>
    <col min="4" max="4" width="11" style="69" customWidth="1"/>
    <col min="5" max="5" width="6" style="69" customWidth="1"/>
    <col min="6" max="7" width="21" style="69" customWidth="1"/>
    <col min="8" max="8" width="8.5703125" style="28" customWidth="1"/>
    <col min="9" max="9" width="7.5703125" style="69" customWidth="1"/>
    <col min="10" max="10" width="17.28515625" style="69" customWidth="1"/>
    <col min="11" max="11" width="19.7109375" style="69" customWidth="1"/>
    <col min="12" max="12" width="9.140625" style="69"/>
    <col min="13" max="13" width="8.7109375" style="67" customWidth="1"/>
    <col min="14" max="18" width="3.7109375" style="68" customWidth="1"/>
    <col min="19" max="256" width="9.140625" style="69"/>
    <col min="257" max="257" width="15.42578125" style="69" customWidth="1"/>
    <col min="258" max="259" width="8.42578125" style="69" customWidth="1"/>
    <col min="260" max="260" width="11" style="69" customWidth="1"/>
    <col min="261" max="261" width="6" style="69" customWidth="1"/>
    <col min="262" max="263" width="21" style="69" customWidth="1"/>
    <col min="264" max="264" width="8.5703125" style="69" customWidth="1"/>
    <col min="265" max="265" width="7.5703125" style="69" customWidth="1"/>
    <col min="266" max="266" width="17.28515625" style="69" customWidth="1"/>
    <col min="267" max="267" width="19.7109375" style="69" customWidth="1"/>
    <col min="268" max="268" width="9.140625" style="69"/>
    <col min="269" max="269" width="8.7109375" style="69" customWidth="1"/>
    <col min="270" max="274" width="3.7109375" style="69" customWidth="1"/>
    <col min="275" max="512" width="9.140625" style="69"/>
    <col min="513" max="513" width="15.42578125" style="69" customWidth="1"/>
    <col min="514" max="515" width="8.42578125" style="69" customWidth="1"/>
    <col min="516" max="516" width="11" style="69" customWidth="1"/>
    <col min="517" max="517" width="6" style="69" customWidth="1"/>
    <col min="518" max="519" width="21" style="69" customWidth="1"/>
    <col min="520" max="520" width="8.5703125" style="69" customWidth="1"/>
    <col min="521" max="521" width="7.5703125" style="69" customWidth="1"/>
    <col min="522" max="522" width="17.28515625" style="69" customWidth="1"/>
    <col min="523" max="523" width="19.7109375" style="69" customWidth="1"/>
    <col min="524" max="524" width="9.140625" style="69"/>
    <col min="525" max="525" width="8.7109375" style="69" customWidth="1"/>
    <col min="526" max="530" width="3.7109375" style="69" customWidth="1"/>
    <col min="531" max="768" width="9.140625" style="69"/>
    <col min="769" max="769" width="15.42578125" style="69" customWidth="1"/>
    <col min="770" max="771" width="8.42578125" style="69" customWidth="1"/>
    <col min="772" max="772" width="11" style="69" customWidth="1"/>
    <col min="773" max="773" width="6" style="69" customWidth="1"/>
    <col min="774" max="775" width="21" style="69" customWidth="1"/>
    <col min="776" max="776" width="8.5703125" style="69" customWidth="1"/>
    <col min="777" max="777" width="7.5703125" style="69" customWidth="1"/>
    <col min="778" max="778" width="17.28515625" style="69" customWidth="1"/>
    <col min="779" max="779" width="19.7109375" style="69" customWidth="1"/>
    <col min="780" max="780" width="9.140625" style="69"/>
    <col min="781" max="781" width="8.7109375" style="69" customWidth="1"/>
    <col min="782" max="786" width="3.7109375" style="69" customWidth="1"/>
    <col min="787" max="1024" width="9.140625" style="69"/>
    <col min="1025" max="1025" width="15.42578125" style="69" customWidth="1"/>
    <col min="1026" max="1027" width="8.42578125" style="69" customWidth="1"/>
    <col min="1028" max="1028" width="11" style="69" customWidth="1"/>
    <col min="1029" max="1029" width="6" style="69" customWidth="1"/>
    <col min="1030" max="1031" width="21" style="69" customWidth="1"/>
    <col min="1032" max="1032" width="8.5703125" style="69" customWidth="1"/>
    <col min="1033" max="1033" width="7.5703125" style="69" customWidth="1"/>
    <col min="1034" max="1034" width="17.28515625" style="69" customWidth="1"/>
    <col min="1035" max="1035" width="19.7109375" style="69" customWidth="1"/>
    <col min="1036" max="1036" width="9.140625" style="69"/>
    <col min="1037" max="1037" width="8.7109375" style="69" customWidth="1"/>
    <col min="1038" max="1042" width="3.7109375" style="69" customWidth="1"/>
    <col min="1043" max="1280" width="9.140625" style="69"/>
    <col min="1281" max="1281" width="15.42578125" style="69" customWidth="1"/>
    <col min="1282" max="1283" width="8.42578125" style="69" customWidth="1"/>
    <col min="1284" max="1284" width="11" style="69" customWidth="1"/>
    <col min="1285" max="1285" width="6" style="69" customWidth="1"/>
    <col min="1286" max="1287" width="21" style="69" customWidth="1"/>
    <col min="1288" max="1288" width="8.5703125" style="69" customWidth="1"/>
    <col min="1289" max="1289" width="7.5703125" style="69" customWidth="1"/>
    <col min="1290" max="1290" width="17.28515625" style="69" customWidth="1"/>
    <col min="1291" max="1291" width="19.7109375" style="69" customWidth="1"/>
    <col min="1292" max="1292" width="9.140625" style="69"/>
    <col min="1293" max="1293" width="8.7109375" style="69" customWidth="1"/>
    <col min="1294" max="1298" width="3.7109375" style="69" customWidth="1"/>
    <col min="1299" max="1536" width="9.140625" style="69"/>
    <col min="1537" max="1537" width="15.42578125" style="69" customWidth="1"/>
    <col min="1538" max="1539" width="8.42578125" style="69" customWidth="1"/>
    <col min="1540" max="1540" width="11" style="69" customWidth="1"/>
    <col min="1541" max="1541" width="6" style="69" customWidth="1"/>
    <col min="1542" max="1543" width="21" style="69" customWidth="1"/>
    <col min="1544" max="1544" width="8.5703125" style="69" customWidth="1"/>
    <col min="1545" max="1545" width="7.5703125" style="69" customWidth="1"/>
    <col min="1546" max="1546" width="17.28515625" style="69" customWidth="1"/>
    <col min="1547" max="1547" width="19.7109375" style="69" customWidth="1"/>
    <col min="1548" max="1548" width="9.140625" style="69"/>
    <col min="1549" max="1549" width="8.7109375" style="69" customWidth="1"/>
    <col min="1550" max="1554" width="3.7109375" style="69" customWidth="1"/>
    <col min="1555" max="1792" width="9.140625" style="69"/>
    <col min="1793" max="1793" width="15.42578125" style="69" customWidth="1"/>
    <col min="1794" max="1795" width="8.42578125" style="69" customWidth="1"/>
    <col min="1796" max="1796" width="11" style="69" customWidth="1"/>
    <col min="1797" max="1797" width="6" style="69" customWidth="1"/>
    <col min="1798" max="1799" width="21" style="69" customWidth="1"/>
    <col min="1800" max="1800" width="8.5703125" style="69" customWidth="1"/>
    <col min="1801" max="1801" width="7.5703125" style="69" customWidth="1"/>
    <col min="1802" max="1802" width="17.28515625" style="69" customWidth="1"/>
    <col min="1803" max="1803" width="19.7109375" style="69" customWidth="1"/>
    <col min="1804" max="1804" width="9.140625" style="69"/>
    <col min="1805" max="1805" width="8.7109375" style="69" customWidth="1"/>
    <col min="1806" max="1810" width="3.7109375" style="69" customWidth="1"/>
    <col min="1811" max="2048" width="9.140625" style="69"/>
    <col min="2049" max="2049" width="15.42578125" style="69" customWidth="1"/>
    <col min="2050" max="2051" width="8.42578125" style="69" customWidth="1"/>
    <col min="2052" max="2052" width="11" style="69" customWidth="1"/>
    <col min="2053" max="2053" width="6" style="69" customWidth="1"/>
    <col min="2054" max="2055" width="21" style="69" customWidth="1"/>
    <col min="2056" max="2056" width="8.5703125" style="69" customWidth="1"/>
    <col min="2057" max="2057" width="7.5703125" style="69" customWidth="1"/>
    <col min="2058" max="2058" width="17.28515625" style="69" customWidth="1"/>
    <col min="2059" max="2059" width="19.7109375" style="69" customWidth="1"/>
    <col min="2060" max="2060" width="9.140625" style="69"/>
    <col min="2061" max="2061" width="8.7109375" style="69" customWidth="1"/>
    <col min="2062" max="2066" width="3.7109375" style="69" customWidth="1"/>
    <col min="2067" max="2304" width="9.140625" style="69"/>
    <col min="2305" max="2305" width="15.42578125" style="69" customWidth="1"/>
    <col min="2306" max="2307" width="8.42578125" style="69" customWidth="1"/>
    <col min="2308" max="2308" width="11" style="69" customWidth="1"/>
    <col min="2309" max="2309" width="6" style="69" customWidth="1"/>
    <col min="2310" max="2311" width="21" style="69" customWidth="1"/>
    <col min="2312" max="2312" width="8.5703125" style="69" customWidth="1"/>
    <col min="2313" max="2313" width="7.5703125" style="69" customWidth="1"/>
    <col min="2314" max="2314" width="17.28515625" style="69" customWidth="1"/>
    <col min="2315" max="2315" width="19.7109375" style="69" customWidth="1"/>
    <col min="2316" max="2316" width="9.140625" style="69"/>
    <col min="2317" max="2317" width="8.7109375" style="69" customWidth="1"/>
    <col min="2318" max="2322" width="3.7109375" style="69" customWidth="1"/>
    <col min="2323" max="2560" width="9.140625" style="69"/>
    <col min="2561" max="2561" width="15.42578125" style="69" customWidth="1"/>
    <col min="2562" max="2563" width="8.42578125" style="69" customWidth="1"/>
    <col min="2564" max="2564" width="11" style="69" customWidth="1"/>
    <col min="2565" max="2565" width="6" style="69" customWidth="1"/>
    <col min="2566" max="2567" width="21" style="69" customWidth="1"/>
    <col min="2568" max="2568" width="8.5703125" style="69" customWidth="1"/>
    <col min="2569" max="2569" width="7.5703125" style="69" customWidth="1"/>
    <col min="2570" max="2570" width="17.28515625" style="69" customWidth="1"/>
    <col min="2571" max="2571" width="19.7109375" style="69" customWidth="1"/>
    <col min="2572" max="2572" width="9.140625" style="69"/>
    <col min="2573" max="2573" width="8.7109375" style="69" customWidth="1"/>
    <col min="2574" max="2578" width="3.7109375" style="69" customWidth="1"/>
    <col min="2579" max="2816" width="9.140625" style="69"/>
    <col min="2817" max="2817" width="15.42578125" style="69" customWidth="1"/>
    <col min="2818" max="2819" width="8.42578125" style="69" customWidth="1"/>
    <col min="2820" max="2820" width="11" style="69" customWidth="1"/>
    <col min="2821" max="2821" width="6" style="69" customWidth="1"/>
    <col min="2822" max="2823" width="21" style="69" customWidth="1"/>
    <col min="2824" max="2824" width="8.5703125" style="69" customWidth="1"/>
    <col min="2825" max="2825" width="7.5703125" style="69" customWidth="1"/>
    <col min="2826" max="2826" width="17.28515625" style="69" customWidth="1"/>
    <col min="2827" max="2827" width="19.7109375" style="69" customWidth="1"/>
    <col min="2828" max="2828" width="9.140625" style="69"/>
    <col min="2829" max="2829" width="8.7109375" style="69" customWidth="1"/>
    <col min="2830" max="2834" width="3.7109375" style="69" customWidth="1"/>
    <col min="2835" max="3072" width="9.140625" style="69"/>
    <col min="3073" max="3073" width="15.42578125" style="69" customWidth="1"/>
    <col min="3074" max="3075" width="8.42578125" style="69" customWidth="1"/>
    <col min="3076" max="3076" width="11" style="69" customWidth="1"/>
    <col min="3077" max="3077" width="6" style="69" customWidth="1"/>
    <col min="3078" max="3079" width="21" style="69" customWidth="1"/>
    <col min="3080" max="3080" width="8.5703125" style="69" customWidth="1"/>
    <col min="3081" max="3081" width="7.5703125" style="69" customWidth="1"/>
    <col min="3082" max="3082" width="17.28515625" style="69" customWidth="1"/>
    <col min="3083" max="3083" width="19.7109375" style="69" customWidth="1"/>
    <col min="3084" max="3084" width="9.140625" style="69"/>
    <col min="3085" max="3085" width="8.7109375" style="69" customWidth="1"/>
    <col min="3086" max="3090" width="3.7109375" style="69" customWidth="1"/>
    <col min="3091" max="3328" width="9.140625" style="69"/>
    <col min="3329" max="3329" width="15.42578125" style="69" customWidth="1"/>
    <col min="3330" max="3331" width="8.42578125" style="69" customWidth="1"/>
    <col min="3332" max="3332" width="11" style="69" customWidth="1"/>
    <col min="3333" max="3333" width="6" style="69" customWidth="1"/>
    <col min="3334" max="3335" width="21" style="69" customWidth="1"/>
    <col min="3336" max="3336" width="8.5703125" style="69" customWidth="1"/>
    <col min="3337" max="3337" width="7.5703125" style="69" customWidth="1"/>
    <col min="3338" max="3338" width="17.28515625" style="69" customWidth="1"/>
    <col min="3339" max="3339" width="19.7109375" style="69" customWidth="1"/>
    <col min="3340" max="3340" width="9.140625" style="69"/>
    <col min="3341" max="3341" width="8.7109375" style="69" customWidth="1"/>
    <col min="3342" max="3346" width="3.7109375" style="69" customWidth="1"/>
    <col min="3347" max="3584" width="9.140625" style="69"/>
    <col min="3585" max="3585" width="15.42578125" style="69" customWidth="1"/>
    <col min="3586" max="3587" width="8.42578125" style="69" customWidth="1"/>
    <col min="3588" max="3588" width="11" style="69" customWidth="1"/>
    <col min="3589" max="3589" width="6" style="69" customWidth="1"/>
    <col min="3590" max="3591" width="21" style="69" customWidth="1"/>
    <col min="3592" max="3592" width="8.5703125" style="69" customWidth="1"/>
    <col min="3593" max="3593" width="7.5703125" style="69" customWidth="1"/>
    <col min="3594" max="3594" width="17.28515625" style="69" customWidth="1"/>
    <col min="3595" max="3595" width="19.7109375" style="69" customWidth="1"/>
    <col min="3596" max="3596" width="9.140625" style="69"/>
    <col min="3597" max="3597" width="8.7109375" style="69" customWidth="1"/>
    <col min="3598" max="3602" width="3.7109375" style="69" customWidth="1"/>
    <col min="3603" max="3840" width="9.140625" style="69"/>
    <col min="3841" max="3841" width="15.42578125" style="69" customWidth="1"/>
    <col min="3842" max="3843" width="8.42578125" style="69" customWidth="1"/>
    <col min="3844" max="3844" width="11" style="69" customWidth="1"/>
    <col min="3845" max="3845" width="6" style="69" customWidth="1"/>
    <col min="3846" max="3847" width="21" style="69" customWidth="1"/>
    <col min="3848" max="3848" width="8.5703125" style="69" customWidth="1"/>
    <col min="3849" max="3849" width="7.5703125" style="69" customWidth="1"/>
    <col min="3850" max="3850" width="17.28515625" style="69" customWidth="1"/>
    <col min="3851" max="3851" width="19.7109375" style="69" customWidth="1"/>
    <col min="3852" max="3852" width="9.140625" style="69"/>
    <col min="3853" max="3853" width="8.7109375" style="69" customWidth="1"/>
    <col min="3854" max="3858" width="3.7109375" style="69" customWidth="1"/>
    <col min="3859" max="4096" width="9.140625" style="69"/>
    <col min="4097" max="4097" width="15.42578125" style="69" customWidth="1"/>
    <col min="4098" max="4099" width="8.42578125" style="69" customWidth="1"/>
    <col min="4100" max="4100" width="11" style="69" customWidth="1"/>
    <col min="4101" max="4101" width="6" style="69" customWidth="1"/>
    <col min="4102" max="4103" width="21" style="69" customWidth="1"/>
    <col min="4104" max="4104" width="8.5703125" style="69" customWidth="1"/>
    <col min="4105" max="4105" width="7.5703125" style="69" customWidth="1"/>
    <col min="4106" max="4106" width="17.28515625" style="69" customWidth="1"/>
    <col min="4107" max="4107" width="19.7109375" style="69" customWidth="1"/>
    <col min="4108" max="4108" width="9.140625" style="69"/>
    <col min="4109" max="4109" width="8.7109375" style="69" customWidth="1"/>
    <col min="4110" max="4114" width="3.7109375" style="69" customWidth="1"/>
    <col min="4115" max="4352" width="9.140625" style="69"/>
    <col min="4353" max="4353" width="15.42578125" style="69" customWidth="1"/>
    <col min="4354" max="4355" width="8.42578125" style="69" customWidth="1"/>
    <col min="4356" max="4356" width="11" style="69" customWidth="1"/>
    <col min="4357" max="4357" width="6" style="69" customWidth="1"/>
    <col min="4358" max="4359" width="21" style="69" customWidth="1"/>
    <col min="4360" max="4360" width="8.5703125" style="69" customWidth="1"/>
    <col min="4361" max="4361" width="7.5703125" style="69" customWidth="1"/>
    <col min="4362" max="4362" width="17.28515625" style="69" customWidth="1"/>
    <col min="4363" max="4363" width="19.7109375" style="69" customWidth="1"/>
    <col min="4364" max="4364" width="9.140625" style="69"/>
    <col min="4365" max="4365" width="8.7109375" style="69" customWidth="1"/>
    <col min="4366" max="4370" width="3.7109375" style="69" customWidth="1"/>
    <col min="4371" max="4608" width="9.140625" style="69"/>
    <col min="4609" max="4609" width="15.42578125" style="69" customWidth="1"/>
    <col min="4610" max="4611" width="8.42578125" style="69" customWidth="1"/>
    <col min="4612" max="4612" width="11" style="69" customWidth="1"/>
    <col min="4613" max="4613" width="6" style="69" customWidth="1"/>
    <col min="4614" max="4615" width="21" style="69" customWidth="1"/>
    <col min="4616" max="4616" width="8.5703125" style="69" customWidth="1"/>
    <col min="4617" max="4617" width="7.5703125" style="69" customWidth="1"/>
    <col min="4618" max="4618" width="17.28515625" style="69" customWidth="1"/>
    <col min="4619" max="4619" width="19.7109375" style="69" customWidth="1"/>
    <col min="4620" max="4620" width="9.140625" style="69"/>
    <col min="4621" max="4621" width="8.7109375" style="69" customWidth="1"/>
    <col min="4622" max="4626" width="3.7109375" style="69" customWidth="1"/>
    <col min="4627" max="4864" width="9.140625" style="69"/>
    <col min="4865" max="4865" width="15.42578125" style="69" customWidth="1"/>
    <col min="4866" max="4867" width="8.42578125" style="69" customWidth="1"/>
    <col min="4868" max="4868" width="11" style="69" customWidth="1"/>
    <col min="4869" max="4869" width="6" style="69" customWidth="1"/>
    <col min="4870" max="4871" width="21" style="69" customWidth="1"/>
    <col min="4872" max="4872" width="8.5703125" style="69" customWidth="1"/>
    <col min="4873" max="4873" width="7.5703125" style="69" customWidth="1"/>
    <col min="4874" max="4874" width="17.28515625" style="69" customWidth="1"/>
    <col min="4875" max="4875" width="19.7109375" style="69" customWidth="1"/>
    <col min="4876" max="4876" width="9.140625" style="69"/>
    <col min="4877" max="4877" width="8.7109375" style="69" customWidth="1"/>
    <col min="4878" max="4882" width="3.7109375" style="69" customWidth="1"/>
    <col min="4883" max="5120" width="9.140625" style="69"/>
    <col min="5121" max="5121" width="15.42578125" style="69" customWidth="1"/>
    <col min="5122" max="5123" width="8.42578125" style="69" customWidth="1"/>
    <col min="5124" max="5124" width="11" style="69" customWidth="1"/>
    <col min="5125" max="5125" width="6" style="69" customWidth="1"/>
    <col min="5126" max="5127" width="21" style="69" customWidth="1"/>
    <col min="5128" max="5128" width="8.5703125" style="69" customWidth="1"/>
    <col min="5129" max="5129" width="7.5703125" style="69" customWidth="1"/>
    <col min="5130" max="5130" width="17.28515625" style="69" customWidth="1"/>
    <col min="5131" max="5131" width="19.7109375" style="69" customWidth="1"/>
    <col min="5132" max="5132" width="9.140625" style="69"/>
    <col min="5133" max="5133" width="8.7109375" style="69" customWidth="1"/>
    <col min="5134" max="5138" width="3.7109375" style="69" customWidth="1"/>
    <col min="5139" max="5376" width="9.140625" style="69"/>
    <col min="5377" max="5377" width="15.42578125" style="69" customWidth="1"/>
    <col min="5378" max="5379" width="8.42578125" style="69" customWidth="1"/>
    <col min="5380" max="5380" width="11" style="69" customWidth="1"/>
    <col min="5381" max="5381" width="6" style="69" customWidth="1"/>
    <col min="5382" max="5383" width="21" style="69" customWidth="1"/>
    <col min="5384" max="5384" width="8.5703125" style="69" customWidth="1"/>
    <col min="5385" max="5385" width="7.5703125" style="69" customWidth="1"/>
    <col min="5386" max="5386" width="17.28515625" style="69" customWidth="1"/>
    <col min="5387" max="5387" width="19.7109375" style="69" customWidth="1"/>
    <col min="5388" max="5388" width="9.140625" style="69"/>
    <col min="5389" max="5389" width="8.7109375" style="69" customWidth="1"/>
    <col min="5390" max="5394" width="3.7109375" style="69" customWidth="1"/>
    <col min="5395" max="5632" width="9.140625" style="69"/>
    <col min="5633" max="5633" width="15.42578125" style="69" customWidth="1"/>
    <col min="5634" max="5635" width="8.42578125" style="69" customWidth="1"/>
    <col min="5636" max="5636" width="11" style="69" customWidth="1"/>
    <col min="5637" max="5637" width="6" style="69" customWidth="1"/>
    <col min="5638" max="5639" width="21" style="69" customWidth="1"/>
    <col min="5640" max="5640" width="8.5703125" style="69" customWidth="1"/>
    <col min="5641" max="5641" width="7.5703125" style="69" customWidth="1"/>
    <col min="5642" max="5642" width="17.28515625" style="69" customWidth="1"/>
    <col min="5643" max="5643" width="19.7109375" style="69" customWidth="1"/>
    <col min="5644" max="5644" width="9.140625" style="69"/>
    <col min="5645" max="5645" width="8.7109375" style="69" customWidth="1"/>
    <col min="5646" max="5650" width="3.7109375" style="69" customWidth="1"/>
    <col min="5651" max="5888" width="9.140625" style="69"/>
    <col min="5889" max="5889" width="15.42578125" style="69" customWidth="1"/>
    <col min="5890" max="5891" width="8.42578125" style="69" customWidth="1"/>
    <col min="5892" max="5892" width="11" style="69" customWidth="1"/>
    <col min="5893" max="5893" width="6" style="69" customWidth="1"/>
    <col min="5894" max="5895" width="21" style="69" customWidth="1"/>
    <col min="5896" max="5896" width="8.5703125" style="69" customWidth="1"/>
    <col min="5897" max="5897" width="7.5703125" style="69" customWidth="1"/>
    <col min="5898" max="5898" width="17.28515625" style="69" customWidth="1"/>
    <col min="5899" max="5899" width="19.7109375" style="69" customWidth="1"/>
    <col min="5900" max="5900" width="9.140625" style="69"/>
    <col min="5901" max="5901" width="8.7109375" style="69" customWidth="1"/>
    <col min="5902" max="5906" width="3.7109375" style="69" customWidth="1"/>
    <col min="5907" max="6144" width="9.140625" style="69"/>
    <col min="6145" max="6145" width="15.42578125" style="69" customWidth="1"/>
    <col min="6146" max="6147" width="8.42578125" style="69" customWidth="1"/>
    <col min="6148" max="6148" width="11" style="69" customWidth="1"/>
    <col min="6149" max="6149" width="6" style="69" customWidth="1"/>
    <col min="6150" max="6151" width="21" style="69" customWidth="1"/>
    <col min="6152" max="6152" width="8.5703125" style="69" customWidth="1"/>
    <col min="6153" max="6153" width="7.5703125" style="69" customWidth="1"/>
    <col min="6154" max="6154" width="17.28515625" style="69" customWidth="1"/>
    <col min="6155" max="6155" width="19.7109375" style="69" customWidth="1"/>
    <col min="6156" max="6156" width="9.140625" style="69"/>
    <col min="6157" max="6157" width="8.7109375" style="69" customWidth="1"/>
    <col min="6158" max="6162" width="3.7109375" style="69" customWidth="1"/>
    <col min="6163" max="6400" width="9.140625" style="69"/>
    <col min="6401" max="6401" width="15.42578125" style="69" customWidth="1"/>
    <col min="6402" max="6403" width="8.42578125" style="69" customWidth="1"/>
    <col min="6404" max="6404" width="11" style="69" customWidth="1"/>
    <col min="6405" max="6405" width="6" style="69" customWidth="1"/>
    <col min="6406" max="6407" width="21" style="69" customWidth="1"/>
    <col min="6408" max="6408" width="8.5703125" style="69" customWidth="1"/>
    <col min="6409" max="6409" width="7.5703125" style="69" customWidth="1"/>
    <col min="6410" max="6410" width="17.28515625" style="69" customWidth="1"/>
    <col min="6411" max="6411" width="19.7109375" style="69" customWidth="1"/>
    <col min="6412" max="6412" width="9.140625" style="69"/>
    <col min="6413" max="6413" width="8.7109375" style="69" customWidth="1"/>
    <col min="6414" max="6418" width="3.7109375" style="69" customWidth="1"/>
    <col min="6419" max="6656" width="9.140625" style="69"/>
    <col min="6657" max="6657" width="15.42578125" style="69" customWidth="1"/>
    <col min="6658" max="6659" width="8.42578125" style="69" customWidth="1"/>
    <col min="6660" max="6660" width="11" style="69" customWidth="1"/>
    <col min="6661" max="6661" width="6" style="69" customWidth="1"/>
    <col min="6662" max="6663" width="21" style="69" customWidth="1"/>
    <col min="6664" max="6664" width="8.5703125" style="69" customWidth="1"/>
    <col min="6665" max="6665" width="7.5703125" style="69" customWidth="1"/>
    <col min="6666" max="6666" width="17.28515625" style="69" customWidth="1"/>
    <col min="6667" max="6667" width="19.7109375" style="69" customWidth="1"/>
    <col min="6668" max="6668" width="9.140625" style="69"/>
    <col min="6669" max="6669" width="8.7109375" style="69" customWidth="1"/>
    <col min="6670" max="6674" width="3.7109375" style="69" customWidth="1"/>
    <col min="6675" max="6912" width="9.140625" style="69"/>
    <col min="6913" max="6913" width="15.42578125" style="69" customWidth="1"/>
    <col min="6914" max="6915" width="8.42578125" style="69" customWidth="1"/>
    <col min="6916" max="6916" width="11" style="69" customWidth="1"/>
    <col min="6917" max="6917" width="6" style="69" customWidth="1"/>
    <col min="6918" max="6919" width="21" style="69" customWidth="1"/>
    <col min="6920" max="6920" width="8.5703125" style="69" customWidth="1"/>
    <col min="6921" max="6921" width="7.5703125" style="69" customWidth="1"/>
    <col min="6922" max="6922" width="17.28515625" style="69" customWidth="1"/>
    <col min="6923" max="6923" width="19.7109375" style="69" customWidth="1"/>
    <col min="6924" max="6924" width="9.140625" style="69"/>
    <col min="6925" max="6925" width="8.7109375" style="69" customWidth="1"/>
    <col min="6926" max="6930" width="3.7109375" style="69" customWidth="1"/>
    <col min="6931" max="7168" width="9.140625" style="69"/>
    <col min="7169" max="7169" width="15.42578125" style="69" customWidth="1"/>
    <col min="7170" max="7171" width="8.42578125" style="69" customWidth="1"/>
    <col min="7172" max="7172" width="11" style="69" customWidth="1"/>
    <col min="7173" max="7173" width="6" style="69" customWidth="1"/>
    <col min="7174" max="7175" width="21" style="69" customWidth="1"/>
    <col min="7176" max="7176" width="8.5703125" style="69" customWidth="1"/>
    <col min="7177" max="7177" width="7.5703125" style="69" customWidth="1"/>
    <col min="7178" max="7178" width="17.28515625" style="69" customWidth="1"/>
    <col min="7179" max="7179" width="19.7109375" style="69" customWidth="1"/>
    <col min="7180" max="7180" width="9.140625" style="69"/>
    <col min="7181" max="7181" width="8.7109375" style="69" customWidth="1"/>
    <col min="7182" max="7186" width="3.7109375" style="69" customWidth="1"/>
    <col min="7187" max="7424" width="9.140625" style="69"/>
    <col min="7425" max="7425" width="15.42578125" style="69" customWidth="1"/>
    <col min="7426" max="7427" width="8.42578125" style="69" customWidth="1"/>
    <col min="7428" max="7428" width="11" style="69" customWidth="1"/>
    <col min="7429" max="7429" width="6" style="69" customWidth="1"/>
    <col min="7430" max="7431" width="21" style="69" customWidth="1"/>
    <col min="7432" max="7432" width="8.5703125" style="69" customWidth="1"/>
    <col min="7433" max="7433" width="7.5703125" style="69" customWidth="1"/>
    <col min="7434" max="7434" width="17.28515625" style="69" customWidth="1"/>
    <col min="7435" max="7435" width="19.7109375" style="69" customWidth="1"/>
    <col min="7436" max="7436" width="9.140625" style="69"/>
    <col min="7437" max="7437" width="8.7109375" style="69" customWidth="1"/>
    <col min="7438" max="7442" width="3.7109375" style="69" customWidth="1"/>
    <col min="7443" max="7680" width="9.140625" style="69"/>
    <col min="7681" max="7681" width="15.42578125" style="69" customWidth="1"/>
    <col min="7682" max="7683" width="8.42578125" style="69" customWidth="1"/>
    <col min="7684" max="7684" width="11" style="69" customWidth="1"/>
    <col min="7685" max="7685" width="6" style="69" customWidth="1"/>
    <col min="7686" max="7687" width="21" style="69" customWidth="1"/>
    <col min="7688" max="7688" width="8.5703125" style="69" customWidth="1"/>
    <col min="7689" max="7689" width="7.5703125" style="69" customWidth="1"/>
    <col min="7690" max="7690" width="17.28515625" style="69" customWidth="1"/>
    <col min="7691" max="7691" width="19.7109375" style="69" customWidth="1"/>
    <col min="7692" max="7692" width="9.140625" style="69"/>
    <col min="7693" max="7693" width="8.7109375" style="69" customWidth="1"/>
    <col min="7694" max="7698" width="3.7109375" style="69" customWidth="1"/>
    <col min="7699" max="7936" width="9.140625" style="69"/>
    <col min="7937" max="7937" width="15.42578125" style="69" customWidth="1"/>
    <col min="7938" max="7939" width="8.42578125" style="69" customWidth="1"/>
    <col min="7940" max="7940" width="11" style="69" customWidth="1"/>
    <col min="7941" max="7941" width="6" style="69" customWidth="1"/>
    <col min="7942" max="7943" width="21" style="69" customWidth="1"/>
    <col min="7944" max="7944" width="8.5703125" style="69" customWidth="1"/>
    <col min="7945" max="7945" width="7.5703125" style="69" customWidth="1"/>
    <col min="7946" max="7946" width="17.28515625" style="69" customWidth="1"/>
    <col min="7947" max="7947" width="19.7109375" style="69" customWidth="1"/>
    <col min="7948" max="7948" width="9.140625" style="69"/>
    <col min="7949" max="7949" width="8.7109375" style="69" customWidth="1"/>
    <col min="7950" max="7954" width="3.7109375" style="69" customWidth="1"/>
    <col min="7955" max="8192" width="9.140625" style="69"/>
    <col min="8193" max="8193" width="15.42578125" style="69" customWidth="1"/>
    <col min="8194" max="8195" width="8.42578125" style="69" customWidth="1"/>
    <col min="8196" max="8196" width="11" style="69" customWidth="1"/>
    <col min="8197" max="8197" width="6" style="69" customWidth="1"/>
    <col min="8198" max="8199" width="21" style="69" customWidth="1"/>
    <col min="8200" max="8200" width="8.5703125" style="69" customWidth="1"/>
    <col min="8201" max="8201" width="7.5703125" style="69" customWidth="1"/>
    <col min="8202" max="8202" width="17.28515625" style="69" customWidth="1"/>
    <col min="8203" max="8203" width="19.7109375" style="69" customWidth="1"/>
    <col min="8204" max="8204" width="9.140625" style="69"/>
    <col min="8205" max="8205" width="8.7109375" style="69" customWidth="1"/>
    <col min="8206" max="8210" width="3.7109375" style="69" customWidth="1"/>
    <col min="8211" max="8448" width="9.140625" style="69"/>
    <col min="8449" max="8449" width="15.42578125" style="69" customWidth="1"/>
    <col min="8450" max="8451" width="8.42578125" style="69" customWidth="1"/>
    <col min="8452" max="8452" width="11" style="69" customWidth="1"/>
    <col min="8453" max="8453" width="6" style="69" customWidth="1"/>
    <col min="8454" max="8455" width="21" style="69" customWidth="1"/>
    <col min="8456" max="8456" width="8.5703125" style="69" customWidth="1"/>
    <col min="8457" max="8457" width="7.5703125" style="69" customWidth="1"/>
    <col min="8458" max="8458" width="17.28515625" style="69" customWidth="1"/>
    <col min="8459" max="8459" width="19.7109375" style="69" customWidth="1"/>
    <col min="8460" max="8460" width="9.140625" style="69"/>
    <col min="8461" max="8461" width="8.7109375" style="69" customWidth="1"/>
    <col min="8462" max="8466" width="3.7109375" style="69" customWidth="1"/>
    <col min="8467" max="8704" width="9.140625" style="69"/>
    <col min="8705" max="8705" width="15.42578125" style="69" customWidth="1"/>
    <col min="8706" max="8707" width="8.42578125" style="69" customWidth="1"/>
    <col min="8708" max="8708" width="11" style="69" customWidth="1"/>
    <col min="8709" max="8709" width="6" style="69" customWidth="1"/>
    <col min="8710" max="8711" width="21" style="69" customWidth="1"/>
    <col min="8712" max="8712" width="8.5703125" style="69" customWidth="1"/>
    <col min="8713" max="8713" width="7.5703125" style="69" customWidth="1"/>
    <col min="8714" max="8714" width="17.28515625" style="69" customWidth="1"/>
    <col min="8715" max="8715" width="19.7109375" style="69" customWidth="1"/>
    <col min="8716" max="8716" width="9.140625" style="69"/>
    <col min="8717" max="8717" width="8.7109375" style="69" customWidth="1"/>
    <col min="8718" max="8722" width="3.7109375" style="69" customWidth="1"/>
    <col min="8723" max="8960" width="9.140625" style="69"/>
    <col min="8961" max="8961" width="15.42578125" style="69" customWidth="1"/>
    <col min="8962" max="8963" width="8.42578125" style="69" customWidth="1"/>
    <col min="8964" max="8964" width="11" style="69" customWidth="1"/>
    <col min="8965" max="8965" width="6" style="69" customWidth="1"/>
    <col min="8966" max="8967" width="21" style="69" customWidth="1"/>
    <col min="8968" max="8968" width="8.5703125" style="69" customWidth="1"/>
    <col min="8969" max="8969" width="7.5703125" style="69" customWidth="1"/>
    <col min="8970" max="8970" width="17.28515625" style="69" customWidth="1"/>
    <col min="8971" max="8971" width="19.7109375" style="69" customWidth="1"/>
    <col min="8972" max="8972" width="9.140625" style="69"/>
    <col min="8973" max="8973" width="8.7109375" style="69" customWidth="1"/>
    <col min="8974" max="8978" width="3.7109375" style="69" customWidth="1"/>
    <col min="8979" max="9216" width="9.140625" style="69"/>
    <col min="9217" max="9217" width="15.42578125" style="69" customWidth="1"/>
    <col min="9218" max="9219" width="8.42578125" style="69" customWidth="1"/>
    <col min="9220" max="9220" width="11" style="69" customWidth="1"/>
    <col min="9221" max="9221" width="6" style="69" customWidth="1"/>
    <col min="9222" max="9223" width="21" style="69" customWidth="1"/>
    <col min="9224" max="9224" width="8.5703125" style="69" customWidth="1"/>
    <col min="9225" max="9225" width="7.5703125" style="69" customWidth="1"/>
    <col min="9226" max="9226" width="17.28515625" style="69" customWidth="1"/>
    <col min="9227" max="9227" width="19.7109375" style="69" customWidth="1"/>
    <col min="9228" max="9228" width="9.140625" style="69"/>
    <col min="9229" max="9229" width="8.7109375" style="69" customWidth="1"/>
    <col min="9230" max="9234" width="3.7109375" style="69" customWidth="1"/>
    <col min="9235" max="9472" width="9.140625" style="69"/>
    <col min="9473" max="9473" width="15.42578125" style="69" customWidth="1"/>
    <col min="9474" max="9475" width="8.42578125" style="69" customWidth="1"/>
    <col min="9476" max="9476" width="11" style="69" customWidth="1"/>
    <col min="9477" max="9477" width="6" style="69" customWidth="1"/>
    <col min="9478" max="9479" width="21" style="69" customWidth="1"/>
    <col min="9480" max="9480" width="8.5703125" style="69" customWidth="1"/>
    <col min="9481" max="9481" width="7.5703125" style="69" customWidth="1"/>
    <col min="9482" max="9482" width="17.28515625" style="69" customWidth="1"/>
    <col min="9483" max="9483" width="19.7109375" style="69" customWidth="1"/>
    <col min="9484" max="9484" width="9.140625" style="69"/>
    <col min="9485" max="9485" width="8.7109375" style="69" customWidth="1"/>
    <col min="9486" max="9490" width="3.7109375" style="69" customWidth="1"/>
    <col min="9491" max="9728" width="9.140625" style="69"/>
    <col min="9729" max="9729" width="15.42578125" style="69" customWidth="1"/>
    <col min="9730" max="9731" width="8.42578125" style="69" customWidth="1"/>
    <col min="9732" max="9732" width="11" style="69" customWidth="1"/>
    <col min="9733" max="9733" width="6" style="69" customWidth="1"/>
    <col min="9734" max="9735" width="21" style="69" customWidth="1"/>
    <col min="9736" max="9736" width="8.5703125" style="69" customWidth="1"/>
    <col min="9737" max="9737" width="7.5703125" style="69" customWidth="1"/>
    <col min="9738" max="9738" width="17.28515625" style="69" customWidth="1"/>
    <col min="9739" max="9739" width="19.7109375" style="69" customWidth="1"/>
    <col min="9740" max="9740" width="9.140625" style="69"/>
    <col min="9741" max="9741" width="8.7109375" style="69" customWidth="1"/>
    <col min="9742" max="9746" width="3.7109375" style="69" customWidth="1"/>
    <col min="9747" max="9984" width="9.140625" style="69"/>
    <col min="9985" max="9985" width="15.42578125" style="69" customWidth="1"/>
    <col min="9986" max="9987" width="8.42578125" style="69" customWidth="1"/>
    <col min="9988" max="9988" width="11" style="69" customWidth="1"/>
    <col min="9989" max="9989" width="6" style="69" customWidth="1"/>
    <col min="9990" max="9991" width="21" style="69" customWidth="1"/>
    <col min="9992" max="9992" width="8.5703125" style="69" customWidth="1"/>
    <col min="9993" max="9993" width="7.5703125" style="69" customWidth="1"/>
    <col min="9994" max="9994" width="17.28515625" style="69" customWidth="1"/>
    <col min="9995" max="9995" width="19.7109375" style="69" customWidth="1"/>
    <col min="9996" max="9996" width="9.140625" style="69"/>
    <col min="9997" max="9997" width="8.7109375" style="69" customWidth="1"/>
    <col min="9998" max="10002" width="3.7109375" style="69" customWidth="1"/>
    <col min="10003" max="10240" width="9.140625" style="69"/>
    <col min="10241" max="10241" width="15.42578125" style="69" customWidth="1"/>
    <col min="10242" max="10243" width="8.42578125" style="69" customWidth="1"/>
    <col min="10244" max="10244" width="11" style="69" customWidth="1"/>
    <col min="10245" max="10245" width="6" style="69" customWidth="1"/>
    <col min="10246" max="10247" width="21" style="69" customWidth="1"/>
    <col min="10248" max="10248" width="8.5703125" style="69" customWidth="1"/>
    <col min="10249" max="10249" width="7.5703125" style="69" customWidth="1"/>
    <col min="10250" max="10250" width="17.28515625" style="69" customWidth="1"/>
    <col min="10251" max="10251" width="19.7109375" style="69" customWidth="1"/>
    <col min="10252" max="10252" width="9.140625" style="69"/>
    <col min="10253" max="10253" width="8.7109375" style="69" customWidth="1"/>
    <col min="10254" max="10258" width="3.7109375" style="69" customWidth="1"/>
    <col min="10259" max="10496" width="9.140625" style="69"/>
    <col min="10497" max="10497" width="15.42578125" style="69" customWidth="1"/>
    <col min="10498" max="10499" width="8.42578125" style="69" customWidth="1"/>
    <col min="10500" max="10500" width="11" style="69" customWidth="1"/>
    <col min="10501" max="10501" width="6" style="69" customWidth="1"/>
    <col min="10502" max="10503" width="21" style="69" customWidth="1"/>
    <col min="10504" max="10504" width="8.5703125" style="69" customWidth="1"/>
    <col min="10505" max="10505" width="7.5703125" style="69" customWidth="1"/>
    <col min="10506" max="10506" width="17.28515625" style="69" customWidth="1"/>
    <col min="10507" max="10507" width="19.7109375" style="69" customWidth="1"/>
    <col min="10508" max="10508" width="9.140625" style="69"/>
    <col min="10509" max="10509" width="8.7109375" style="69" customWidth="1"/>
    <col min="10510" max="10514" width="3.7109375" style="69" customWidth="1"/>
    <col min="10515" max="10752" width="9.140625" style="69"/>
    <col min="10753" max="10753" width="15.42578125" style="69" customWidth="1"/>
    <col min="10754" max="10755" width="8.42578125" style="69" customWidth="1"/>
    <col min="10756" max="10756" width="11" style="69" customWidth="1"/>
    <col min="10757" max="10757" width="6" style="69" customWidth="1"/>
    <col min="10758" max="10759" width="21" style="69" customWidth="1"/>
    <col min="10760" max="10760" width="8.5703125" style="69" customWidth="1"/>
    <col min="10761" max="10761" width="7.5703125" style="69" customWidth="1"/>
    <col min="10762" max="10762" width="17.28515625" style="69" customWidth="1"/>
    <col min="10763" max="10763" width="19.7109375" style="69" customWidth="1"/>
    <col min="10764" max="10764" width="9.140625" style="69"/>
    <col min="10765" max="10765" width="8.7109375" style="69" customWidth="1"/>
    <col min="10766" max="10770" width="3.7109375" style="69" customWidth="1"/>
    <col min="10771" max="11008" width="9.140625" style="69"/>
    <col min="11009" max="11009" width="15.42578125" style="69" customWidth="1"/>
    <col min="11010" max="11011" width="8.42578125" style="69" customWidth="1"/>
    <col min="11012" max="11012" width="11" style="69" customWidth="1"/>
    <col min="11013" max="11013" width="6" style="69" customWidth="1"/>
    <col min="11014" max="11015" width="21" style="69" customWidth="1"/>
    <col min="11016" max="11016" width="8.5703125" style="69" customWidth="1"/>
    <col min="11017" max="11017" width="7.5703125" style="69" customWidth="1"/>
    <col min="11018" max="11018" width="17.28515625" style="69" customWidth="1"/>
    <col min="11019" max="11019" width="19.7109375" style="69" customWidth="1"/>
    <col min="11020" max="11020" width="9.140625" style="69"/>
    <col min="11021" max="11021" width="8.7109375" style="69" customWidth="1"/>
    <col min="11022" max="11026" width="3.7109375" style="69" customWidth="1"/>
    <col min="11027" max="11264" width="9.140625" style="69"/>
    <col min="11265" max="11265" width="15.42578125" style="69" customWidth="1"/>
    <col min="11266" max="11267" width="8.42578125" style="69" customWidth="1"/>
    <col min="11268" max="11268" width="11" style="69" customWidth="1"/>
    <col min="11269" max="11269" width="6" style="69" customWidth="1"/>
    <col min="11270" max="11271" width="21" style="69" customWidth="1"/>
    <col min="11272" max="11272" width="8.5703125" style="69" customWidth="1"/>
    <col min="11273" max="11273" width="7.5703125" style="69" customWidth="1"/>
    <col min="11274" max="11274" width="17.28515625" style="69" customWidth="1"/>
    <col min="11275" max="11275" width="19.7109375" style="69" customWidth="1"/>
    <col min="11276" max="11276" width="9.140625" style="69"/>
    <col min="11277" max="11277" width="8.7109375" style="69" customWidth="1"/>
    <col min="11278" max="11282" width="3.7109375" style="69" customWidth="1"/>
    <col min="11283" max="11520" width="9.140625" style="69"/>
    <col min="11521" max="11521" width="15.42578125" style="69" customWidth="1"/>
    <col min="11522" max="11523" width="8.42578125" style="69" customWidth="1"/>
    <col min="11524" max="11524" width="11" style="69" customWidth="1"/>
    <col min="11525" max="11525" width="6" style="69" customWidth="1"/>
    <col min="11526" max="11527" width="21" style="69" customWidth="1"/>
    <col min="11528" max="11528" width="8.5703125" style="69" customWidth="1"/>
    <col min="11529" max="11529" width="7.5703125" style="69" customWidth="1"/>
    <col min="11530" max="11530" width="17.28515625" style="69" customWidth="1"/>
    <col min="11531" max="11531" width="19.7109375" style="69" customWidth="1"/>
    <col min="11532" max="11532" width="9.140625" style="69"/>
    <col min="11533" max="11533" width="8.7109375" style="69" customWidth="1"/>
    <col min="11534" max="11538" width="3.7109375" style="69" customWidth="1"/>
    <col min="11539" max="11776" width="9.140625" style="69"/>
    <col min="11777" max="11777" width="15.42578125" style="69" customWidth="1"/>
    <col min="11778" max="11779" width="8.42578125" style="69" customWidth="1"/>
    <col min="11780" max="11780" width="11" style="69" customWidth="1"/>
    <col min="11781" max="11781" width="6" style="69" customWidth="1"/>
    <col min="11782" max="11783" width="21" style="69" customWidth="1"/>
    <col min="11784" max="11784" width="8.5703125" style="69" customWidth="1"/>
    <col min="11785" max="11785" width="7.5703125" style="69" customWidth="1"/>
    <col min="11786" max="11786" width="17.28515625" style="69" customWidth="1"/>
    <col min="11787" max="11787" width="19.7109375" style="69" customWidth="1"/>
    <col min="11788" max="11788" width="9.140625" style="69"/>
    <col min="11789" max="11789" width="8.7109375" style="69" customWidth="1"/>
    <col min="11790" max="11794" width="3.7109375" style="69" customWidth="1"/>
    <col min="11795" max="12032" width="9.140625" style="69"/>
    <col min="12033" max="12033" width="15.42578125" style="69" customWidth="1"/>
    <col min="12034" max="12035" width="8.42578125" style="69" customWidth="1"/>
    <col min="12036" max="12036" width="11" style="69" customWidth="1"/>
    <col min="12037" max="12037" width="6" style="69" customWidth="1"/>
    <col min="12038" max="12039" width="21" style="69" customWidth="1"/>
    <col min="12040" max="12040" width="8.5703125" style="69" customWidth="1"/>
    <col min="12041" max="12041" width="7.5703125" style="69" customWidth="1"/>
    <col min="12042" max="12042" width="17.28515625" style="69" customWidth="1"/>
    <col min="12043" max="12043" width="19.7109375" style="69" customWidth="1"/>
    <col min="12044" max="12044" width="9.140625" style="69"/>
    <col min="12045" max="12045" width="8.7109375" style="69" customWidth="1"/>
    <col min="12046" max="12050" width="3.7109375" style="69" customWidth="1"/>
    <col min="12051" max="12288" width="9.140625" style="69"/>
    <col min="12289" max="12289" width="15.42578125" style="69" customWidth="1"/>
    <col min="12290" max="12291" width="8.42578125" style="69" customWidth="1"/>
    <col min="12292" max="12292" width="11" style="69" customWidth="1"/>
    <col min="12293" max="12293" width="6" style="69" customWidth="1"/>
    <col min="12294" max="12295" width="21" style="69" customWidth="1"/>
    <col min="12296" max="12296" width="8.5703125" style="69" customWidth="1"/>
    <col min="12297" max="12297" width="7.5703125" style="69" customWidth="1"/>
    <col min="12298" max="12298" width="17.28515625" style="69" customWidth="1"/>
    <col min="12299" max="12299" width="19.7109375" style="69" customWidth="1"/>
    <col min="12300" max="12300" width="9.140625" style="69"/>
    <col min="12301" max="12301" width="8.7109375" style="69" customWidth="1"/>
    <col min="12302" max="12306" width="3.7109375" style="69" customWidth="1"/>
    <col min="12307" max="12544" width="9.140625" style="69"/>
    <col min="12545" max="12545" width="15.42578125" style="69" customWidth="1"/>
    <col min="12546" max="12547" width="8.42578125" style="69" customWidth="1"/>
    <col min="12548" max="12548" width="11" style="69" customWidth="1"/>
    <col min="12549" max="12549" width="6" style="69" customWidth="1"/>
    <col min="12550" max="12551" width="21" style="69" customWidth="1"/>
    <col min="12552" max="12552" width="8.5703125" style="69" customWidth="1"/>
    <col min="12553" max="12553" width="7.5703125" style="69" customWidth="1"/>
    <col min="12554" max="12554" width="17.28515625" style="69" customWidth="1"/>
    <col min="12555" max="12555" width="19.7109375" style="69" customWidth="1"/>
    <col min="12556" max="12556" width="9.140625" style="69"/>
    <col min="12557" max="12557" width="8.7109375" style="69" customWidth="1"/>
    <col min="12558" max="12562" width="3.7109375" style="69" customWidth="1"/>
    <col min="12563" max="12800" width="9.140625" style="69"/>
    <col min="12801" max="12801" width="15.42578125" style="69" customWidth="1"/>
    <col min="12802" max="12803" width="8.42578125" style="69" customWidth="1"/>
    <col min="12804" max="12804" width="11" style="69" customWidth="1"/>
    <col min="12805" max="12805" width="6" style="69" customWidth="1"/>
    <col min="12806" max="12807" width="21" style="69" customWidth="1"/>
    <col min="12808" max="12808" width="8.5703125" style="69" customWidth="1"/>
    <col min="12809" max="12809" width="7.5703125" style="69" customWidth="1"/>
    <col min="12810" max="12810" width="17.28515625" style="69" customWidth="1"/>
    <col min="12811" max="12811" width="19.7109375" style="69" customWidth="1"/>
    <col min="12812" max="12812" width="9.140625" style="69"/>
    <col min="12813" max="12813" width="8.7109375" style="69" customWidth="1"/>
    <col min="12814" max="12818" width="3.7109375" style="69" customWidth="1"/>
    <col min="12819" max="13056" width="9.140625" style="69"/>
    <col min="13057" max="13057" width="15.42578125" style="69" customWidth="1"/>
    <col min="13058" max="13059" width="8.42578125" style="69" customWidth="1"/>
    <col min="13060" max="13060" width="11" style="69" customWidth="1"/>
    <col min="13061" max="13061" width="6" style="69" customWidth="1"/>
    <col min="13062" max="13063" width="21" style="69" customWidth="1"/>
    <col min="13064" max="13064" width="8.5703125" style="69" customWidth="1"/>
    <col min="13065" max="13065" width="7.5703125" style="69" customWidth="1"/>
    <col min="13066" max="13066" width="17.28515625" style="69" customWidth="1"/>
    <col min="13067" max="13067" width="19.7109375" style="69" customWidth="1"/>
    <col min="13068" max="13068" width="9.140625" style="69"/>
    <col min="13069" max="13069" width="8.7109375" style="69" customWidth="1"/>
    <col min="13070" max="13074" width="3.7109375" style="69" customWidth="1"/>
    <col min="13075" max="13312" width="9.140625" style="69"/>
    <col min="13313" max="13313" width="15.42578125" style="69" customWidth="1"/>
    <col min="13314" max="13315" width="8.42578125" style="69" customWidth="1"/>
    <col min="13316" max="13316" width="11" style="69" customWidth="1"/>
    <col min="13317" max="13317" width="6" style="69" customWidth="1"/>
    <col min="13318" max="13319" width="21" style="69" customWidth="1"/>
    <col min="13320" max="13320" width="8.5703125" style="69" customWidth="1"/>
    <col min="13321" max="13321" width="7.5703125" style="69" customWidth="1"/>
    <col min="13322" max="13322" width="17.28515625" style="69" customWidth="1"/>
    <col min="13323" max="13323" width="19.7109375" style="69" customWidth="1"/>
    <col min="13324" max="13324" width="9.140625" style="69"/>
    <col min="13325" max="13325" width="8.7109375" style="69" customWidth="1"/>
    <col min="13326" max="13330" width="3.7109375" style="69" customWidth="1"/>
    <col min="13331" max="13568" width="9.140625" style="69"/>
    <col min="13569" max="13569" width="15.42578125" style="69" customWidth="1"/>
    <col min="13570" max="13571" width="8.42578125" style="69" customWidth="1"/>
    <col min="13572" max="13572" width="11" style="69" customWidth="1"/>
    <col min="13573" max="13573" width="6" style="69" customWidth="1"/>
    <col min="13574" max="13575" width="21" style="69" customWidth="1"/>
    <col min="13576" max="13576" width="8.5703125" style="69" customWidth="1"/>
    <col min="13577" max="13577" width="7.5703125" style="69" customWidth="1"/>
    <col min="13578" max="13578" width="17.28515625" style="69" customWidth="1"/>
    <col min="13579" max="13579" width="19.7109375" style="69" customWidth="1"/>
    <col min="13580" max="13580" width="9.140625" style="69"/>
    <col min="13581" max="13581" width="8.7109375" style="69" customWidth="1"/>
    <col min="13582" max="13586" width="3.7109375" style="69" customWidth="1"/>
    <col min="13587" max="13824" width="9.140625" style="69"/>
    <col min="13825" max="13825" width="15.42578125" style="69" customWidth="1"/>
    <col min="13826" max="13827" width="8.42578125" style="69" customWidth="1"/>
    <col min="13828" max="13828" width="11" style="69" customWidth="1"/>
    <col min="13829" max="13829" width="6" style="69" customWidth="1"/>
    <col min="13830" max="13831" width="21" style="69" customWidth="1"/>
    <col min="13832" max="13832" width="8.5703125" style="69" customWidth="1"/>
    <col min="13833" max="13833" width="7.5703125" style="69" customWidth="1"/>
    <col min="13834" max="13834" width="17.28515625" style="69" customWidth="1"/>
    <col min="13835" max="13835" width="19.7109375" style="69" customWidth="1"/>
    <col min="13836" max="13836" width="9.140625" style="69"/>
    <col min="13837" max="13837" width="8.7109375" style="69" customWidth="1"/>
    <col min="13838" max="13842" width="3.7109375" style="69" customWidth="1"/>
    <col min="13843" max="14080" width="9.140625" style="69"/>
    <col min="14081" max="14081" width="15.42578125" style="69" customWidth="1"/>
    <col min="14082" max="14083" width="8.42578125" style="69" customWidth="1"/>
    <col min="14084" max="14084" width="11" style="69" customWidth="1"/>
    <col min="14085" max="14085" width="6" style="69" customWidth="1"/>
    <col min="14086" max="14087" width="21" style="69" customWidth="1"/>
    <col min="14088" max="14088" width="8.5703125" style="69" customWidth="1"/>
    <col min="14089" max="14089" width="7.5703125" style="69" customWidth="1"/>
    <col min="14090" max="14090" width="17.28515625" style="69" customWidth="1"/>
    <col min="14091" max="14091" width="19.7109375" style="69" customWidth="1"/>
    <col min="14092" max="14092" width="9.140625" style="69"/>
    <col min="14093" max="14093" width="8.7109375" style="69" customWidth="1"/>
    <col min="14094" max="14098" width="3.7109375" style="69" customWidth="1"/>
    <col min="14099" max="14336" width="9.140625" style="69"/>
    <col min="14337" max="14337" width="15.42578125" style="69" customWidth="1"/>
    <col min="14338" max="14339" width="8.42578125" style="69" customWidth="1"/>
    <col min="14340" max="14340" width="11" style="69" customWidth="1"/>
    <col min="14341" max="14341" width="6" style="69" customWidth="1"/>
    <col min="14342" max="14343" width="21" style="69" customWidth="1"/>
    <col min="14344" max="14344" width="8.5703125" style="69" customWidth="1"/>
    <col min="14345" max="14345" width="7.5703125" style="69" customWidth="1"/>
    <col min="14346" max="14346" width="17.28515625" style="69" customWidth="1"/>
    <col min="14347" max="14347" width="19.7109375" style="69" customWidth="1"/>
    <col min="14348" max="14348" width="9.140625" style="69"/>
    <col min="14349" max="14349" width="8.7109375" style="69" customWidth="1"/>
    <col min="14350" max="14354" width="3.7109375" style="69" customWidth="1"/>
    <col min="14355" max="14592" width="9.140625" style="69"/>
    <col min="14593" max="14593" width="15.42578125" style="69" customWidth="1"/>
    <col min="14594" max="14595" width="8.42578125" style="69" customWidth="1"/>
    <col min="14596" max="14596" width="11" style="69" customWidth="1"/>
    <col min="14597" max="14597" width="6" style="69" customWidth="1"/>
    <col min="14598" max="14599" width="21" style="69" customWidth="1"/>
    <col min="14600" max="14600" width="8.5703125" style="69" customWidth="1"/>
    <col min="14601" max="14601" width="7.5703125" style="69" customWidth="1"/>
    <col min="14602" max="14602" width="17.28515625" style="69" customWidth="1"/>
    <col min="14603" max="14603" width="19.7109375" style="69" customWidth="1"/>
    <col min="14604" max="14604" width="9.140625" style="69"/>
    <col min="14605" max="14605" width="8.7109375" style="69" customWidth="1"/>
    <col min="14606" max="14610" width="3.7109375" style="69" customWidth="1"/>
    <col min="14611" max="14848" width="9.140625" style="69"/>
    <col min="14849" max="14849" width="15.42578125" style="69" customWidth="1"/>
    <col min="14850" max="14851" width="8.42578125" style="69" customWidth="1"/>
    <col min="14852" max="14852" width="11" style="69" customWidth="1"/>
    <col min="14853" max="14853" width="6" style="69" customWidth="1"/>
    <col min="14854" max="14855" width="21" style="69" customWidth="1"/>
    <col min="14856" max="14856" width="8.5703125" style="69" customWidth="1"/>
    <col min="14857" max="14857" width="7.5703125" style="69" customWidth="1"/>
    <col min="14858" max="14858" width="17.28515625" style="69" customWidth="1"/>
    <col min="14859" max="14859" width="19.7109375" style="69" customWidth="1"/>
    <col min="14860" max="14860" width="9.140625" style="69"/>
    <col min="14861" max="14861" width="8.7109375" style="69" customWidth="1"/>
    <col min="14862" max="14866" width="3.7109375" style="69" customWidth="1"/>
    <col min="14867" max="15104" width="9.140625" style="69"/>
    <col min="15105" max="15105" width="15.42578125" style="69" customWidth="1"/>
    <col min="15106" max="15107" width="8.42578125" style="69" customWidth="1"/>
    <col min="15108" max="15108" width="11" style="69" customWidth="1"/>
    <col min="15109" max="15109" width="6" style="69" customWidth="1"/>
    <col min="15110" max="15111" width="21" style="69" customWidth="1"/>
    <col min="15112" max="15112" width="8.5703125" style="69" customWidth="1"/>
    <col min="15113" max="15113" width="7.5703125" style="69" customWidth="1"/>
    <col min="15114" max="15114" width="17.28515625" style="69" customWidth="1"/>
    <col min="15115" max="15115" width="19.7109375" style="69" customWidth="1"/>
    <col min="15116" max="15116" width="9.140625" style="69"/>
    <col min="15117" max="15117" width="8.7109375" style="69" customWidth="1"/>
    <col min="15118" max="15122" width="3.7109375" style="69" customWidth="1"/>
    <col min="15123" max="15360" width="9.140625" style="69"/>
    <col min="15361" max="15361" width="15.42578125" style="69" customWidth="1"/>
    <col min="15362" max="15363" width="8.42578125" style="69" customWidth="1"/>
    <col min="15364" max="15364" width="11" style="69" customWidth="1"/>
    <col min="15365" max="15365" width="6" style="69" customWidth="1"/>
    <col min="15366" max="15367" width="21" style="69" customWidth="1"/>
    <col min="15368" max="15368" width="8.5703125" style="69" customWidth="1"/>
    <col min="15369" max="15369" width="7.5703125" style="69" customWidth="1"/>
    <col min="15370" max="15370" width="17.28515625" style="69" customWidth="1"/>
    <col min="15371" max="15371" width="19.7109375" style="69" customWidth="1"/>
    <col min="15372" max="15372" width="9.140625" style="69"/>
    <col min="15373" max="15373" width="8.7109375" style="69" customWidth="1"/>
    <col min="15374" max="15378" width="3.7109375" style="69" customWidth="1"/>
    <col min="15379" max="15616" width="9.140625" style="69"/>
    <col min="15617" max="15617" width="15.42578125" style="69" customWidth="1"/>
    <col min="15618" max="15619" width="8.42578125" style="69" customWidth="1"/>
    <col min="15620" max="15620" width="11" style="69" customWidth="1"/>
    <col min="15621" max="15621" width="6" style="69" customWidth="1"/>
    <col min="15622" max="15623" width="21" style="69" customWidth="1"/>
    <col min="15624" max="15624" width="8.5703125" style="69" customWidth="1"/>
    <col min="15625" max="15625" width="7.5703125" style="69" customWidth="1"/>
    <col min="15626" max="15626" width="17.28515625" style="69" customWidth="1"/>
    <col min="15627" max="15627" width="19.7109375" style="69" customWidth="1"/>
    <col min="15628" max="15628" width="9.140625" style="69"/>
    <col min="15629" max="15629" width="8.7109375" style="69" customWidth="1"/>
    <col min="15630" max="15634" width="3.7109375" style="69" customWidth="1"/>
    <col min="15635" max="15872" width="9.140625" style="69"/>
    <col min="15873" max="15873" width="15.42578125" style="69" customWidth="1"/>
    <col min="15874" max="15875" width="8.42578125" style="69" customWidth="1"/>
    <col min="15876" max="15876" width="11" style="69" customWidth="1"/>
    <col min="15877" max="15877" width="6" style="69" customWidth="1"/>
    <col min="15878" max="15879" width="21" style="69" customWidth="1"/>
    <col min="15880" max="15880" width="8.5703125" style="69" customWidth="1"/>
    <col min="15881" max="15881" width="7.5703125" style="69" customWidth="1"/>
    <col min="15882" max="15882" width="17.28515625" style="69" customWidth="1"/>
    <col min="15883" max="15883" width="19.7109375" style="69" customWidth="1"/>
    <col min="15884" max="15884" width="9.140625" style="69"/>
    <col min="15885" max="15885" width="8.7109375" style="69" customWidth="1"/>
    <col min="15886" max="15890" width="3.7109375" style="69" customWidth="1"/>
    <col min="15891" max="16128" width="9.140625" style="69"/>
    <col min="16129" max="16129" width="15.42578125" style="69" customWidth="1"/>
    <col min="16130" max="16131" width="8.42578125" style="69" customWidth="1"/>
    <col min="16132" max="16132" width="11" style="69" customWidth="1"/>
    <col min="16133" max="16133" width="6" style="69" customWidth="1"/>
    <col min="16134" max="16135" width="21" style="69" customWidth="1"/>
    <col min="16136" max="16136" width="8.5703125" style="69" customWidth="1"/>
    <col min="16137" max="16137" width="7.5703125" style="69" customWidth="1"/>
    <col min="16138" max="16138" width="17.28515625" style="69" customWidth="1"/>
    <col min="16139" max="16139" width="19.7109375" style="69" customWidth="1"/>
    <col min="16140" max="16140" width="9.140625" style="69"/>
    <col min="16141" max="16141" width="8.7109375" style="69" customWidth="1"/>
    <col min="16142" max="16146" width="3.7109375" style="69" customWidth="1"/>
    <col min="16147" max="16384" width="9.140625" style="69"/>
  </cols>
  <sheetData>
    <row r="1" spans="1:18" s="3" customFormat="1" ht="20.25" customHeight="1" thickBot="1">
      <c r="A1" s="1"/>
      <c r="B1" s="1"/>
      <c r="C1" s="1"/>
      <c r="D1" s="1"/>
      <c r="E1" s="1"/>
      <c r="F1" s="1"/>
      <c r="G1" s="1"/>
      <c r="H1" s="2"/>
      <c r="K1" s="4" t="s">
        <v>0</v>
      </c>
      <c r="L1" s="5"/>
      <c r="M1" s="6"/>
      <c r="N1" s="7"/>
      <c r="O1" s="8"/>
      <c r="P1" s="8"/>
      <c r="Q1" s="8"/>
      <c r="R1" s="8"/>
    </row>
    <row r="2" spans="1:18" s="3" customFormat="1" ht="39" customHeight="1" thickBot="1">
      <c r="A2" s="9" t="s">
        <v>1</v>
      </c>
      <c r="B2" s="10"/>
      <c r="C2" s="10"/>
      <c r="D2" s="10"/>
      <c r="E2" s="10"/>
      <c r="F2" s="10"/>
      <c r="G2" s="10"/>
      <c r="H2" s="11"/>
      <c r="I2" s="12" t="s">
        <v>2</v>
      </c>
      <c r="J2" s="13" t="s">
        <v>3</v>
      </c>
      <c r="K2" s="13" t="s">
        <v>4</v>
      </c>
      <c r="L2" s="14" t="s">
        <v>2</v>
      </c>
      <c r="N2" s="8"/>
      <c r="O2" s="8"/>
      <c r="P2" s="8"/>
      <c r="Q2" s="8"/>
      <c r="R2" s="8"/>
    </row>
    <row r="3" spans="1:18" s="3" customFormat="1" ht="19.5" customHeight="1" thickBot="1">
      <c r="A3" s="10" t="s">
        <v>5</v>
      </c>
      <c r="B3" s="10"/>
      <c r="C3" s="10"/>
      <c r="D3" s="10"/>
      <c r="E3" s="10"/>
      <c r="F3" s="10"/>
      <c r="G3" s="10"/>
      <c r="H3" s="11"/>
      <c r="I3" s="15">
        <v>2022</v>
      </c>
      <c r="J3" s="16"/>
      <c r="K3" s="17"/>
      <c r="N3" s="8"/>
      <c r="O3" s="8"/>
      <c r="P3" s="8"/>
      <c r="Q3" s="8"/>
      <c r="R3" s="8"/>
    </row>
    <row r="4" spans="1:18" s="3" customFormat="1" ht="15" customHeight="1">
      <c r="A4" s="10" t="s">
        <v>6</v>
      </c>
      <c r="B4" s="10"/>
      <c r="C4" s="10"/>
      <c r="D4" s="10"/>
      <c r="E4" s="10"/>
      <c r="F4" s="10"/>
      <c r="G4" s="10"/>
      <c r="H4" s="2"/>
      <c r="J4" s="18">
        <v>1</v>
      </c>
      <c r="K4" s="18">
        <v>2</v>
      </c>
      <c r="N4" s="8"/>
      <c r="O4" s="8"/>
      <c r="P4" s="8"/>
      <c r="Q4" s="8"/>
      <c r="R4" s="8"/>
    </row>
    <row r="5" spans="1:18" s="3" customFormat="1" ht="11.25" customHeight="1">
      <c r="A5" s="10"/>
      <c r="B5" s="10"/>
      <c r="C5" s="10"/>
      <c r="D5" s="10"/>
      <c r="E5" s="10"/>
      <c r="F5" s="10"/>
      <c r="G5" s="10"/>
      <c r="H5" s="19" t="s">
        <v>7</v>
      </c>
      <c r="I5" s="20"/>
      <c r="J5" s="21">
        <f>IF(J6="",VLOOKUP($I$2,$E$116:$G$127,2,0),J6)</f>
        <v>44562</v>
      </c>
      <c r="K5" s="21">
        <v>44926</v>
      </c>
      <c r="N5" s="8"/>
      <c r="O5" s="8"/>
      <c r="P5" s="8"/>
      <c r="Q5" s="8"/>
      <c r="R5" s="8"/>
    </row>
    <row r="6" spans="1:18" s="3" customFormat="1" ht="18.75" customHeight="1">
      <c r="A6" s="10"/>
      <c r="B6" s="10"/>
      <c r="C6" s="10"/>
      <c r="D6" s="10"/>
      <c r="E6" s="10"/>
      <c r="F6" s="10"/>
      <c r="G6" s="10"/>
      <c r="H6" s="22" t="s">
        <v>8</v>
      </c>
      <c r="I6" s="23"/>
      <c r="J6" s="24"/>
      <c r="K6" s="24"/>
      <c r="N6" s="8">
        <f>MONTH(J5)</f>
        <v>1</v>
      </c>
      <c r="O6" s="8" t="str">
        <f>VLOOKUP(N6,$A$115:$B$126,2,0)</f>
        <v>январь</v>
      </c>
      <c r="P6" s="8">
        <f>MONTH(K5)</f>
        <v>12</v>
      </c>
      <c r="Q6" s="8" t="str">
        <f>VLOOKUP(P6,$A$115:$B$126,2,0)</f>
        <v>декабрь</v>
      </c>
      <c r="R6" s="8">
        <f>YEAR(K5)</f>
        <v>2022</v>
      </c>
    </row>
    <row r="7" spans="1:18" s="3" customFormat="1" ht="15" hidden="1" customHeight="1">
      <c r="A7" s="1"/>
      <c r="B7" s="1"/>
      <c r="C7" s="1"/>
      <c r="D7" s="1"/>
      <c r="E7" s="1"/>
      <c r="F7" s="1"/>
      <c r="G7" s="1"/>
      <c r="H7" s="25"/>
      <c r="I7" s="25"/>
      <c r="J7" s="26"/>
      <c r="K7" s="26"/>
      <c r="N7" s="8"/>
      <c r="O7" s="8"/>
      <c r="P7" s="8"/>
      <c r="Q7" s="8"/>
      <c r="R7" s="8"/>
    </row>
    <row r="8" spans="1:18" s="3" customFormat="1" ht="15" hidden="1" customHeight="1">
      <c r="A8" s="1"/>
      <c r="B8" s="1"/>
      <c r="C8" s="1"/>
      <c r="D8" s="1"/>
      <c r="E8" s="1"/>
      <c r="F8" s="1"/>
      <c r="G8" s="1"/>
      <c r="H8" s="25"/>
      <c r="I8" s="25"/>
      <c r="J8" s="26"/>
      <c r="K8" s="26"/>
      <c r="N8" s="8"/>
      <c r="O8" s="8"/>
      <c r="P8" s="8"/>
      <c r="Q8" s="8"/>
      <c r="R8" s="8"/>
    </row>
    <row r="9" spans="1:18" s="3" customFormat="1" ht="15" hidden="1" customHeight="1">
      <c r="A9" s="1"/>
      <c r="B9" s="1"/>
      <c r="C9" s="1"/>
      <c r="D9" s="1"/>
      <c r="E9" s="1"/>
      <c r="F9" s="1"/>
      <c r="G9" s="1"/>
      <c r="H9" s="25"/>
      <c r="I9" s="25"/>
      <c r="J9" s="26"/>
      <c r="K9" s="26"/>
      <c r="N9" s="8"/>
      <c r="O9" s="8"/>
      <c r="P9" s="8"/>
      <c r="Q9" s="8"/>
      <c r="R9" s="8"/>
    </row>
    <row r="10" spans="1:18" s="3" customFormat="1" ht="15" hidden="1" customHeight="1">
      <c r="A10" s="1"/>
      <c r="B10" s="1"/>
      <c r="C10" s="1"/>
      <c r="D10" s="1"/>
      <c r="E10" s="1"/>
      <c r="F10" s="1"/>
      <c r="G10" s="1"/>
      <c r="H10" s="25"/>
      <c r="I10" s="25"/>
      <c r="J10" s="26"/>
      <c r="K10" s="26"/>
      <c r="N10" s="8"/>
      <c r="O10" s="8"/>
      <c r="P10" s="8"/>
      <c r="Q10" s="8"/>
      <c r="R10" s="8"/>
    </row>
    <row r="11" spans="1:18" s="3" customFormat="1" ht="15" hidden="1" customHeight="1">
      <c r="A11" s="1"/>
      <c r="B11" s="1"/>
      <c r="C11" s="1"/>
      <c r="D11" s="1"/>
      <c r="E11" s="1"/>
      <c r="F11" s="1"/>
      <c r="G11" s="1"/>
      <c r="H11" s="25"/>
      <c r="I11" s="25"/>
      <c r="J11" s="26"/>
      <c r="K11" s="26"/>
      <c r="N11" s="8"/>
      <c r="O11" s="8"/>
      <c r="P11" s="8"/>
      <c r="Q11" s="8"/>
      <c r="R11" s="8"/>
    </row>
    <row r="12" spans="1:18" s="3" customFormat="1" ht="15" hidden="1" customHeight="1">
      <c r="A12" s="1"/>
      <c r="B12" s="1"/>
      <c r="C12" s="1"/>
      <c r="D12" s="1"/>
      <c r="E12" s="1"/>
      <c r="F12" s="1"/>
      <c r="G12" s="1"/>
      <c r="H12" s="25"/>
      <c r="I12" s="25"/>
      <c r="J12" s="26"/>
      <c r="K12" s="26"/>
      <c r="N12" s="8"/>
      <c r="O12" s="8"/>
      <c r="P12" s="8"/>
      <c r="Q12" s="8"/>
      <c r="R12" s="8"/>
    </row>
    <row r="13" spans="1:18" s="3" customFormat="1" ht="15" hidden="1" customHeight="1">
      <c r="A13" s="1"/>
      <c r="B13" s="1"/>
      <c r="C13" s="1"/>
      <c r="D13" s="1"/>
      <c r="E13" s="1"/>
      <c r="F13" s="1"/>
      <c r="G13" s="1"/>
      <c r="H13" s="25"/>
      <c r="I13" s="25"/>
      <c r="J13" s="26"/>
      <c r="K13" s="26"/>
      <c r="N13" s="8"/>
      <c r="O13" s="8"/>
      <c r="P13" s="8"/>
      <c r="Q13" s="8"/>
      <c r="R13" s="8"/>
    </row>
    <row r="14" spans="1:18" s="3" customFormat="1" ht="8.25" customHeight="1">
      <c r="E14" s="27"/>
      <c r="F14" s="27"/>
      <c r="G14" s="27"/>
      <c r="H14" s="28"/>
      <c r="N14" s="8"/>
      <c r="O14" s="8"/>
      <c r="P14" s="8"/>
      <c r="Q14" s="8"/>
      <c r="R14" s="8"/>
    </row>
    <row r="15" spans="1:18" s="32" customFormat="1" ht="11.25" customHeight="1">
      <c r="A15" s="29"/>
      <c r="B15" s="29"/>
      <c r="C15" s="29"/>
      <c r="D15" s="29"/>
      <c r="E15" s="29"/>
      <c r="F15" s="30" t="s">
        <v>9</v>
      </c>
      <c r="G15" s="30"/>
      <c r="H15" s="31"/>
      <c r="I15" s="3"/>
      <c r="J15" s="3"/>
      <c r="K15" s="3"/>
      <c r="L15" s="3"/>
      <c r="N15" s="33"/>
      <c r="O15" s="33"/>
      <c r="P15" s="33"/>
      <c r="Q15" s="33"/>
      <c r="R15" s="33"/>
    </row>
    <row r="16" spans="1:18" s="32" customFormat="1" ht="22.5" customHeight="1">
      <c r="A16" s="29"/>
      <c r="B16" s="29"/>
      <c r="C16" s="29"/>
      <c r="D16" s="29"/>
      <c r="E16" s="29"/>
      <c r="F16" s="34" t="s">
        <v>10</v>
      </c>
      <c r="G16" s="34"/>
      <c r="H16" s="31"/>
      <c r="I16" s="3"/>
      <c r="J16" s="3"/>
      <c r="K16" s="3"/>
      <c r="L16" s="3"/>
      <c r="N16" s="33"/>
      <c r="O16" s="33"/>
      <c r="P16" s="33"/>
      <c r="Q16" s="33"/>
      <c r="R16" s="33"/>
    </row>
    <row r="17" spans="1:18" s="32" customFormat="1" ht="11.25" customHeight="1">
      <c r="A17" s="29"/>
      <c r="B17" s="29"/>
      <c r="C17" s="29"/>
      <c r="D17" s="29"/>
      <c r="E17" s="29"/>
      <c r="F17" s="34"/>
      <c r="G17" s="34"/>
      <c r="H17" s="31"/>
      <c r="I17" s="3"/>
      <c r="J17" s="3"/>
      <c r="K17" s="3"/>
      <c r="L17" s="3"/>
      <c r="N17" s="33"/>
      <c r="O17" s="33"/>
      <c r="P17" s="33"/>
      <c r="Q17" s="33"/>
      <c r="R17" s="33"/>
    </row>
    <row r="18" spans="1:18" s="32" customFormat="1" ht="12.75" customHeight="1">
      <c r="A18" s="35" t="s">
        <v>11</v>
      </c>
      <c r="B18" s="35"/>
      <c r="C18" s="35"/>
      <c r="D18" s="35"/>
      <c r="E18" s="35"/>
      <c r="F18" s="35"/>
      <c r="G18" s="35"/>
      <c r="H18" s="31"/>
      <c r="I18" s="3"/>
      <c r="J18" s="3"/>
      <c r="K18" s="3"/>
      <c r="L18" s="3"/>
      <c r="N18" s="33"/>
      <c r="O18" s="33"/>
      <c r="P18" s="33"/>
      <c r="Q18" s="33"/>
      <c r="R18" s="33"/>
    </row>
    <row r="19" spans="1:18" s="32" customFormat="1" ht="14.25" customHeight="1">
      <c r="A19" s="29"/>
      <c r="B19" s="36" t="s">
        <v>12</v>
      </c>
      <c r="C19" s="37">
        <f>K5</f>
        <v>44926</v>
      </c>
      <c r="D19" s="37"/>
      <c r="E19" s="37"/>
      <c r="F19" s="37"/>
      <c r="G19" s="29"/>
      <c r="H19" s="31"/>
      <c r="I19" s="3"/>
      <c r="J19" s="3"/>
      <c r="K19" s="3"/>
      <c r="L19" s="3"/>
      <c r="N19" s="33"/>
      <c r="O19" s="33"/>
      <c r="P19" s="33"/>
      <c r="Q19" s="33"/>
      <c r="R19" s="33"/>
    </row>
    <row r="20" spans="1:18" s="32" customFormat="1" ht="12.75" customHeight="1">
      <c r="A20" s="38"/>
      <c r="B20" s="29"/>
      <c r="C20" s="29"/>
      <c r="D20" s="29"/>
      <c r="E20" s="29"/>
      <c r="F20" s="29"/>
      <c r="G20" s="29"/>
      <c r="H20" s="31"/>
      <c r="I20" s="3"/>
      <c r="J20" s="3"/>
      <c r="K20" s="3"/>
      <c r="L20" s="3"/>
      <c r="N20" s="33"/>
      <c r="O20" s="33"/>
      <c r="P20" s="33"/>
      <c r="Q20" s="33"/>
      <c r="R20" s="33"/>
    </row>
    <row r="21" spans="1:18" s="32" customFormat="1" ht="12.75" customHeight="1">
      <c r="A21" s="39" t="s">
        <v>13</v>
      </c>
      <c r="B21" s="40"/>
      <c r="C21" s="40"/>
      <c r="D21" s="41" t="s">
        <v>14</v>
      </c>
      <c r="E21" s="42"/>
      <c r="F21" s="42"/>
      <c r="G21" s="43"/>
      <c r="H21" s="31"/>
      <c r="I21" s="3"/>
      <c r="J21" s="3"/>
      <c r="K21" s="3"/>
      <c r="L21" s="3"/>
      <c r="N21" s="33"/>
      <c r="O21" s="33"/>
      <c r="P21" s="33"/>
      <c r="Q21" s="33"/>
      <c r="R21" s="33"/>
    </row>
    <row r="22" spans="1:18" s="32" customFormat="1" ht="12.75">
      <c r="A22" s="39" t="s">
        <v>15</v>
      </c>
      <c r="B22" s="40"/>
      <c r="C22" s="40"/>
      <c r="D22" s="44">
        <v>200294708</v>
      </c>
      <c r="E22" s="45"/>
      <c r="F22" s="45"/>
      <c r="G22" s="46"/>
      <c r="H22" s="31"/>
      <c r="I22" s="3"/>
      <c r="J22" s="3"/>
      <c r="K22" s="3"/>
      <c r="L22" s="3"/>
      <c r="N22" s="33"/>
      <c r="O22" s="33"/>
      <c r="P22" s="33"/>
      <c r="Q22" s="33"/>
      <c r="R22" s="33"/>
    </row>
    <row r="23" spans="1:18" s="32" customFormat="1" ht="12.75" customHeight="1">
      <c r="A23" s="39" t="s">
        <v>16</v>
      </c>
      <c r="B23" s="40"/>
      <c r="C23" s="40"/>
      <c r="D23" s="41" t="s">
        <v>17</v>
      </c>
      <c r="E23" s="42"/>
      <c r="F23" s="42"/>
      <c r="G23" s="43"/>
      <c r="H23" s="31"/>
      <c r="I23" s="3"/>
      <c r="J23" s="3"/>
      <c r="K23" s="3"/>
      <c r="L23" s="3"/>
      <c r="N23" s="33"/>
      <c r="O23" s="33"/>
      <c r="P23" s="33"/>
      <c r="Q23" s="33"/>
      <c r="R23" s="33"/>
    </row>
    <row r="24" spans="1:18" s="32" customFormat="1" ht="12.75" customHeight="1">
      <c r="A24" s="39" t="s">
        <v>18</v>
      </c>
      <c r="B24" s="40"/>
      <c r="C24" s="40"/>
      <c r="D24" s="41" t="s">
        <v>19</v>
      </c>
      <c r="E24" s="42"/>
      <c r="F24" s="42"/>
      <c r="G24" s="43"/>
      <c r="H24" s="31"/>
      <c r="I24" s="3"/>
      <c r="J24" s="3"/>
      <c r="K24" s="3"/>
      <c r="L24" s="3"/>
      <c r="N24" s="33"/>
      <c r="O24" s="33"/>
      <c r="P24" s="33"/>
      <c r="Q24" s="33"/>
      <c r="R24" s="33"/>
    </row>
    <row r="25" spans="1:18" s="32" customFormat="1" ht="12.75" customHeight="1">
      <c r="A25" s="39" t="s">
        <v>20</v>
      </c>
      <c r="B25" s="40"/>
      <c r="C25" s="40"/>
      <c r="D25" s="41" t="s">
        <v>21</v>
      </c>
      <c r="E25" s="42"/>
      <c r="F25" s="42"/>
      <c r="G25" s="43"/>
      <c r="H25" s="31"/>
      <c r="K25" s="47"/>
      <c r="L25" s="33"/>
      <c r="N25" s="33"/>
      <c r="O25" s="33"/>
      <c r="P25" s="33"/>
      <c r="Q25" s="33"/>
      <c r="R25" s="33"/>
    </row>
    <row r="26" spans="1:18" s="32" customFormat="1" ht="12.75">
      <c r="A26" s="39" t="s">
        <v>22</v>
      </c>
      <c r="B26" s="40"/>
      <c r="C26" s="40"/>
      <c r="D26" s="41" t="s">
        <v>23</v>
      </c>
      <c r="E26" s="42"/>
      <c r="F26" s="42"/>
      <c r="G26" s="43"/>
      <c r="H26" s="31"/>
      <c r="I26" s="48"/>
      <c r="J26" s="49"/>
      <c r="K26" s="49"/>
      <c r="L26" s="33"/>
      <c r="N26" s="33"/>
      <c r="O26" s="33"/>
      <c r="P26" s="33"/>
      <c r="Q26" s="33"/>
      <c r="R26" s="33"/>
    </row>
    <row r="27" spans="1:18" s="32" customFormat="1" ht="12.75" customHeight="1">
      <c r="A27" s="39" t="s">
        <v>24</v>
      </c>
      <c r="B27" s="40"/>
      <c r="C27" s="40"/>
      <c r="D27" s="41" t="s">
        <v>25</v>
      </c>
      <c r="E27" s="42"/>
      <c r="F27" s="42"/>
      <c r="G27" s="43"/>
      <c r="H27" s="31"/>
      <c r="J27" s="49"/>
      <c r="K27" s="49"/>
      <c r="L27" s="33"/>
      <c r="N27" s="33"/>
      <c r="O27" s="33"/>
      <c r="P27" s="33"/>
      <c r="Q27" s="33"/>
      <c r="R27" s="33"/>
    </row>
    <row r="28" spans="1:18" s="32" customFormat="1" ht="8.25" customHeight="1">
      <c r="A28" s="50"/>
      <c r="B28" s="50"/>
      <c r="C28" s="50"/>
      <c r="D28" s="51"/>
      <c r="E28" s="51"/>
      <c r="F28" s="51"/>
      <c r="G28" s="51"/>
      <c r="H28" s="31"/>
      <c r="J28" s="52"/>
      <c r="K28" s="52"/>
      <c r="L28" s="33"/>
      <c r="N28" s="33"/>
      <c r="O28" s="33"/>
      <c r="P28" s="33"/>
      <c r="Q28" s="33"/>
      <c r="R28" s="33"/>
    </row>
    <row r="29" spans="1:18" s="32" customFormat="1" ht="15" customHeight="1">
      <c r="A29" s="29"/>
      <c r="B29" s="29"/>
      <c r="C29" s="53" t="s">
        <v>26</v>
      </c>
      <c r="D29" s="53"/>
      <c r="E29" s="54"/>
      <c r="F29" s="55"/>
      <c r="G29" s="29"/>
      <c r="H29" s="31"/>
      <c r="I29" s="56"/>
      <c r="J29" s="57"/>
      <c r="K29" s="57"/>
      <c r="L29" s="33"/>
      <c r="N29" s="33"/>
      <c r="O29" s="33"/>
      <c r="P29" s="33"/>
      <c r="Q29" s="33"/>
      <c r="R29" s="33"/>
    </row>
    <row r="30" spans="1:18" s="32" customFormat="1" ht="15" customHeight="1">
      <c r="A30" s="29"/>
      <c r="B30" s="29"/>
      <c r="C30" s="53" t="s">
        <v>27</v>
      </c>
      <c r="D30" s="53"/>
      <c r="E30" s="54"/>
      <c r="F30" s="55"/>
      <c r="G30" s="29"/>
      <c r="H30" s="31"/>
      <c r="I30" s="58"/>
      <c r="J30" s="26"/>
      <c r="K30" s="26"/>
      <c r="L30" s="33"/>
      <c r="N30" s="33"/>
      <c r="O30" s="33"/>
      <c r="P30" s="33"/>
      <c r="Q30" s="33"/>
      <c r="R30" s="33"/>
    </row>
    <row r="31" spans="1:18" s="32" customFormat="1" ht="15" customHeight="1">
      <c r="A31" s="29"/>
      <c r="B31" s="29"/>
      <c r="C31" s="53" t="s">
        <v>28</v>
      </c>
      <c r="D31" s="53"/>
      <c r="E31" s="54"/>
      <c r="F31" s="55"/>
      <c r="G31" s="29"/>
      <c r="H31" s="31"/>
      <c r="N31" s="33"/>
      <c r="O31" s="33"/>
      <c r="P31" s="33"/>
      <c r="Q31" s="33"/>
      <c r="R31" s="33"/>
    </row>
    <row r="32" spans="1:18" s="32" customFormat="1" ht="9.75" customHeight="1">
      <c r="A32" s="29"/>
      <c r="B32" s="29"/>
      <c r="C32" s="29"/>
      <c r="D32" s="29"/>
      <c r="E32" s="59"/>
      <c r="F32" s="59"/>
      <c r="G32" s="60"/>
      <c r="H32" s="31"/>
      <c r="N32" s="33"/>
      <c r="O32" s="33"/>
      <c r="P32" s="33"/>
      <c r="Q32" s="33"/>
      <c r="R32" s="33"/>
    </row>
    <row r="33" spans="1:19" ht="26.25" customHeight="1">
      <c r="A33" s="61" t="s">
        <v>29</v>
      </c>
      <c r="B33" s="61"/>
      <c r="C33" s="61"/>
      <c r="D33" s="61"/>
      <c r="E33" s="62" t="s">
        <v>30</v>
      </c>
      <c r="F33" s="63">
        <f>K5</f>
        <v>44926</v>
      </c>
      <c r="G33" s="63">
        <f>DATE(YEAR(K5),MONTH(0),DAY(0))</f>
        <v>44561</v>
      </c>
      <c r="H33" s="64" t="s">
        <v>31</v>
      </c>
      <c r="I33" s="65"/>
      <c r="J33" s="65"/>
      <c r="K33" s="66"/>
      <c r="L33" s="66"/>
      <c r="S33" s="67"/>
    </row>
    <row r="34" spans="1:19" ht="12" customHeight="1">
      <c r="A34" s="70">
        <v>1</v>
      </c>
      <c r="B34" s="71"/>
      <c r="C34" s="71"/>
      <c r="D34" s="72"/>
      <c r="E34" s="73">
        <v>2</v>
      </c>
      <c r="F34" s="73">
        <v>3</v>
      </c>
      <c r="G34" s="73">
        <v>4</v>
      </c>
      <c r="H34" s="64"/>
      <c r="I34" s="65"/>
      <c r="J34" s="65"/>
      <c r="K34" s="66"/>
      <c r="L34" s="66"/>
    </row>
    <row r="35" spans="1:19" ht="15.95" customHeight="1">
      <c r="A35" s="74" t="s">
        <v>32</v>
      </c>
      <c r="B35" s="75"/>
      <c r="C35" s="75"/>
      <c r="D35" s="76"/>
      <c r="E35" s="77"/>
      <c r="F35" s="78"/>
      <c r="G35" s="78"/>
      <c r="H35" s="64"/>
      <c r="I35" s="65"/>
      <c r="J35" s="65"/>
      <c r="K35" s="66"/>
      <c r="L35" s="66"/>
    </row>
    <row r="36" spans="1:19" ht="15.95" customHeight="1">
      <c r="A36" s="79" t="s">
        <v>33</v>
      </c>
      <c r="B36" s="80"/>
      <c r="C36" s="80"/>
      <c r="D36" s="81"/>
      <c r="E36" s="77">
        <v>110</v>
      </c>
      <c r="F36" s="82">
        <v>10042</v>
      </c>
      <c r="G36" s="82">
        <v>9248</v>
      </c>
      <c r="H36" s="28" t="s">
        <v>34</v>
      </c>
      <c r="I36" s="83"/>
    </row>
    <row r="37" spans="1:19" ht="15.95" customHeight="1">
      <c r="A37" s="79" t="s">
        <v>35</v>
      </c>
      <c r="B37" s="80"/>
      <c r="C37" s="80"/>
      <c r="D37" s="81"/>
      <c r="E37" s="77">
        <v>120</v>
      </c>
      <c r="F37" s="82">
        <v>13</v>
      </c>
      <c r="G37" s="82">
        <v>8</v>
      </c>
      <c r="H37" s="28" t="s">
        <v>36</v>
      </c>
      <c r="I37" s="84"/>
    </row>
    <row r="38" spans="1:19" ht="15.95" customHeight="1">
      <c r="A38" s="85" t="s">
        <v>37</v>
      </c>
      <c r="B38" s="86"/>
      <c r="C38" s="86"/>
      <c r="D38" s="87"/>
      <c r="E38" s="88">
        <v>130</v>
      </c>
      <c r="F38" s="89">
        <f>SUM(F39:F42)</f>
        <v>0</v>
      </c>
      <c r="G38" s="89">
        <f>SUM(G39:G42)</f>
        <v>0</v>
      </c>
      <c r="H38" s="90" t="s">
        <v>38</v>
      </c>
      <c r="I38" s="91"/>
    </row>
    <row r="39" spans="1:19" ht="15.95" customHeight="1">
      <c r="A39" s="92" t="s">
        <v>39</v>
      </c>
      <c r="B39" s="93"/>
      <c r="C39" s="93"/>
      <c r="D39" s="94"/>
      <c r="E39" s="88"/>
      <c r="F39" s="95"/>
      <c r="G39" s="95"/>
      <c r="I39" s="96"/>
    </row>
    <row r="40" spans="1:19" ht="15.95" customHeight="1">
      <c r="A40" s="97" t="s">
        <v>40</v>
      </c>
      <c r="B40" s="98"/>
      <c r="C40" s="98"/>
      <c r="D40" s="99"/>
      <c r="E40" s="100">
        <v>131</v>
      </c>
      <c r="F40" s="101">
        <v>0</v>
      </c>
      <c r="G40" s="101">
        <v>0</v>
      </c>
      <c r="I40" s="102"/>
    </row>
    <row r="41" spans="1:19" ht="15.95" customHeight="1">
      <c r="A41" s="103" t="s">
        <v>41</v>
      </c>
      <c r="B41" s="104"/>
      <c r="C41" s="104"/>
      <c r="D41" s="105"/>
      <c r="E41" s="100">
        <v>132</v>
      </c>
      <c r="F41" s="101">
        <v>0</v>
      </c>
      <c r="G41" s="101">
        <v>0</v>
      </c>
      <c r="I41" s="91"/>
    </row>
    <row r="42" spans="1:19" ht="24" customHeight="1">
      <c r="A42" s="106" t="s">
        <v>42</v>
      </c>
      <c r="B42" s="107"/>
      <c r="C42" s="107"/>
      <c r="D42" s="108"/>
      <c r="E42" s="77">
        <v>133</v>
      </c>
      <c r="F42" s="82">
        <v>0</v>
      </c>
      <c r="G42" s="82">
        <v>0</v>
      </c>
      <c r="I42" s="91"/>
    </row>
    <row r="43" spans="1:19" ht="15.95" customHeight="1">
      <c r="A43" s="109" t="s">
        <v>43</v>
      </c>
      <c r="B43" s="110"/>
      <c r="C43" s="110"/>
      <c r="D43" s="111"/>
      <c r="E43" s="77">
        <v>140</v>
      </c>
      <c r="F43" s="82">
        <v>322</v>
      </c>
      <c r="G43" s="82">
        <v>165</v>
      </c>
      <c r="H43" s="28" t="s">
        <v>44</v>
      </c>
      <c r="I43" s="91"/>
    </row>
    <row r="44" spans="1:19" ht="15.95" customHeight="1">
      <c r="A44" s="109" t="s">
        <v>45</v>
      </c>
      <c r="B44" s="110"/>
      <c r="C44" s="110"/>
      <c r="D44" s="111"/>
      <c r="E44" s="77">
        <v>150</v>
      </c>
      <c r="F44" s="82">
        <v>1</v>
      </c>
      <c r="G44" s="82">
        <v>1</v>
      </c>
      <c r="H44" s="28" t="s">
        <v>46</v>
      </c>
      <c r="I44" s="91"/>
    </row>
    <row r="45" spans="1:19" ht="15.95" customHeight="1">
      <c r="A45" s="109" t="s">
        <v>47</v>
      </c>
      <c r="B45" s="110"/>
      <c r="C45" s="110"/>
      <c r="D45" s="111"/>
      <c r="E45" s="100">
        <v>160</v>
      </c>
      <c r="F45" s="101">
        <v>0</v>
      </c>
      <c r="G45" s="101">
        <v>0</v>
      </c>
      <c r="H45" s="28" t="s">
        <v>48</v>
      </c>
      <c r="I45" s="91"/>
    </row>
    <row r="46" spans="1:19" ht="15.95" customHeight="1">
      <c r="A46" s="109" t="s">
        <v>49</v>
      </c>
      <c r="B46" s="110"/>
      <c r="C46" s="110"/>
      <c r="D46" s="111"/>
      <c r="E46" s="100">
        <v>170</v>
      </c>
      <c r="F46" s="101">
        <v>0</v>
      </c>
      <c r="G46" s="101">
        <v>0</v>
      </c>
      <c r="H46" s="90" t="s">
        <v>50</v>
      </c>
      <c r="I46" s="91"/>
    </row>
    <row r="47" spans="1:19" ht="15.95" customHeight="1">
      <c r="A47" s="109" t="s">
        <v>51</v>
      </c>
      <c r="B47" s="110"/>
      <c r="C47" s="110"/>
      <c r="D47" s="111"/>
      <c r="E47" s="100">
        <v>180</v>
      </c>
      <c r="F47" s="101">
        <v>0</v>
      </c>
      <c r="G47" s="101">
        <v>0</v>
      </c>
      <c r="H47" s="28" t="s">
        <v>52</v>
      </c>
      <c r="I47" s="91"/>
    </row>
    <row r="48" spans="1:19" ht="15.95" customHeight="1">
      <c r="A48" s="112" t="s">
        <v>53</v>
      </c>
      <c r="B48" s="113"/>
      <c r="C48" s="113"/>
      <c r="D48" s="114"/>
      <c r="E48" s="115">
        <v>190</v>
      </c>
      <c r="F48" s="116">
        <f>SUM(F36,F37,F38,F43,F44,F45,F46,F47)</f>
        <v>10378</v>
      </c>
      <c r="G48" s="116">
        <f>SUM(G36,G37,G38,G43,G44,G45,G46,G47)</f>
        <v>9422</v>
      </c>
      <c r="I48" s="91"/>
    </row>
    <row r="49" spans="1:9" ht="15.95" customHeight="1">
      <c r="A49" s="117" t="s">
        <v>54</v>
      </c>
      <c r="B49" s="118"/>
      <c r="C49" s="118"/>
      <c r="D49" s="119"/>
      <c r="E49" s="115"/>
      <c r="F49" s="120"/>
      <c r="G49" s="120"/>
      <c r="I49" s="91"/>
    </row>
    <row r="50" spans="1:9" ht="15.95" customHeight="1">
      <c r="A50" s="109" t="s">
        <v>55</v>
      </c>
      <c r="B50" s="110"/>
      <c r="C50" s="110"/>
      <c r="D50" s="111"/>
      <c r="E50" s="88">
        <v>210</v>
      </c>
      <c r="F50" s="89">
        <f>SUM(F51:F57)</f>
        <v>2614</v>
      </c>
      <c r="G50" s="89">
        <f>SUM(G51:G57)</f>
        <v>2023</v>
      </c>
      <c r="I50" s="91"/>
    </row>
    <row r="51" spans="1:9" ht="15.95" customHeight="1">
      <c r="A51" s="121" t="s">
        <v>39</v>
      </c>
      <c r="B51" s="122"/>
      <c r="C51" s="122"/>
      <c r="D51" s="123"/>
      <c r="E51" s="124"/>
      <c r="F51" s="95"/>
      <c r="G51" s="95"/>
      <c r="I51" s="91"/>
    </row>
    <row r="52" spans="1:9" ht="15.95" customHeight="1">
      <c r="A52" s="125" t="s">
        <v>56</v>
      </c>
      <c r="B52" s="126"/>
      <c r="C52" s="126"/>
      <c r="D52" s="127"/>
      <c r="E52" s="128">
        <v>211</v>
      </c>
      <c r="F52" s="101">
        <v>1236</v>
      </c>
      <c r="G52" s="101">
        <v>1214</v>
      </c>
      <c r="H52" s="28" t="s">
        <v>57</v>
      </c>
      <c r="I52" s="91"/>
    </row>
    <row r="53" spans="1:9" ht="15.95" customHeight="1">
      <c r="A53" s="121" t="s">
        <v>58</v>
      </c>
      <c r="B53" s="122"/>
      <c r="C53" s="122"/>
      <c r="D53" s="123"/>
      <c r="E53" s="100">
        <v>212</v>
      </c>
      <c r="F53" s="101">
        <v>0</v>
      </c>
      <c r="G53" s="101">
        <v>0</v>
      </c>
      <c r="H53" s="28" t="s">
        <v>59</v>
      </c>
      <c r="I53" s="91"/>
    </row>
    <row r="54" spans="1:9" ht="15.95" customHeight="1">
      <c r="A54" s="121" t="s">
        <v>60</v>
      </c>
      <c r="B54" s="122"/>
      <c r="C54" s="122"/>
      <c r="D54" s="123"/>
      <c r="E54" s="77">
        <v>213</v>
      </c>
      <c r="F54" s="82">
        <v>681</v>
      </c>
      <c r="G54" s="82">
        <v>383</v>
      </c>
      <c r="H54" s="90" t="s">
        <v>61</v>
      </c>
      <c r="I54" s="91"/>
    </row>
    <row r="55" spans="1:9" ht="15.95" customHeight="1">
      <c r="A55" s="121" t="s">
        <v>62</v>
      </c>
      <c r="B55" s="122"/>
      <c r="C55" s="122"/>
      <c r="D55" s="123"/>
      <c r="E55" s="77">
        <v>214</v>
      </c>
      <c r="F55" s="82">
        <v>697</v>
      </c>
      <c r="G55" s="82">
        <v>426</v>
      </c>
      <c r="H55" s="90" t="s">
        <v>63</v>
      </c>
      <c r="I55" s="91"/>
    </row>
    <row r="56" spans="1:9" ht="15.95" customHeight="1">
      <c r="A56" s="121" t="s">
        <v>64</v>
      </c>
      <c r="B56" s="122"/>
      <c r="C56" s="122"/>
      <c r="D56" s="123"/>
      <c r="E56" s="77">
        <v>215</v>
      </c>
      <c r="F56" s="82">
        <v>0</v>
      </c>
      <c r="G56" s="82">
        <v>0</v>
      </c>
      <c r="H56" s="28" t="s">
        <v>65</v>
      </c>
      <c r="I56" s="91"/>
    </row>
    <row r="57" spans="1:9" ht="15.95" customHeight="1">
      <c r="A57" s="121" t="s">
        <v>66</v>
      </c>
      <c r="B57" s="122"/>
      <c r="C57" s="122"/>
      <c r="D57" s="123"/>
      <c r="E57" s="77">
        <v>216</v>
      </c>
      <c r="F57" s="82">
        <v>0</v>
      </c>
      <c r="G57" s="82">
        <v>0</v>
      </c>
      <c r="H57" s="28" t="s">
        <v>67</v>
      </c>
      <c r="I57" s="91"/>
    </row>
    <row r="58" spans="1:9" ht="25.5" customHeight="1">
      <c r="A58" s="109" t="s">
        <v>68</v>
      </c>
      <c r="B58" s="110"/>
      <c r="C58" s="110"/>
      <c r="D58" s="111"/>
      <c r="E58" s="77">
        <v>220</v>
      </c>
      <c r="F58" s="82">
        <v>0</v>
      </c>
      <c r="G58" s="82">
        <v>0</v>
      </c>
      <c r="H58" s="28" t="s">
        <v>69</v>
      </c>
      <c r="I58" s="91"/>
    </row>
    <row r="59" spans="1:9" ht="20.25" customHeight="1">
      <c r="A59" s="79" t="s">
        <v>70</v>
      </c>
      <c r="B59" s="80"/>
      <c r="C59" s="80"/>
      <c r="D59" s="81"/>
      <c r="E59" s="77">
        <v>230</v>
      </c>
      <c r="F59" s="82">
        <v>14</v>
      </c>
      <c r="G59" s="82">
        <v>20</v>
      </c>
      <c r="H59" s="28" t="s">
        <v>52</v>
      </c>
      <c r="I59" s="91"/>
    </row>
    <row r="60" spans="1:9" ht="24.75" customHeight="1">
      <c r="A60" s="129" t="s">
        <v>71</v>
      </c>
      <c r="B60" s="130"/>
      <c r="C60" s="130"/>
      <c r="D60" s="131"/>
      <c r="E60" s="132">
        <v>240</v>
      </c>
      <c r="F60" s="133">
        <v>10</v>
      </c>
      <c r="G60" s="133">
        <v>2</v>
      </c>
      <c r="H60" s="28" t="s">
        <v>72</v>
      </c>
      <c r="I60" s="91"/>
    </row>
    <row r="61" spans="1:9" ht="15.95" customHeight="1">
      <c r="A61" s="134" t="s">
        <v>73</v>
      </c>
      <c r="B61" s="135"/>
      <c r="C61" s="135"/>
      <c r="D61" s="136"/>
      <c r="E61" s="88">
        <v>250</v>
      </c>
      <c r="F61" s="137">
        <v>1660</v>
      </c>
      <c r="G61" s="137">
        <v>630</v>
      </c>
      <c r="H61" s="90" t="s">
        <v>74</v>
      </c>
      <c r="I61" s="91"/>
    </row>
    <row r="62" spans="1:9" ht="15.95" customHeight="1">
      <c r="A62" s="109" t="s">
        <v>75</v>
      </c>
      <c r="B62" s="110"/>
      <c r="C62" s="110"/>
      <c r="D62" s="111"/>
      <c r="E62" s="77">
        <v>260</v>
      </c>
      <c r="F62" s="82">
        <v>0</v>
      </c>
      <c r="G62" s="82">
        <v>0</v>
      </c>
      <c r="H62" s="28" t="s">
        <v>76</v>
      </c>
      <c r="I62" s="91"/>
    </row>
    <row r="63" spans="1:9" ht="15.95" customHeight="1">
      <c r="A63" s="138" t="s">
        <v>77</v>
      </c>
      <c r="B63" s="139"/>
      <c r="C63" s="139"/>
      <c r="D63" s="140"/>
      <c r="E63" s="77">
        <v>270</v>
      </c>
      <c r="F63" s="82">
        <v>139</v>
      </c>
      <c r="G63" s="82">
        <v>11</v>
      </c>
      <c r="H63" s="90" t="s">
        <v>78</v>
      </c>
      <c r="I63" s="91"/>
    </row>
    <row r="64" spans="1:9" ht="15.95" customHeight="1">
      <c r="A64" s="109" t="s">
        <v>79</v>
      </c>
      <c r="B64" s="110"/>
      <c r="C64" s="110"/>
      <c r="D64" s="111"/>
      <c r="E64" s="77">
        <v>280</v>
      </c>
      <c r="F64" s="82">
        <v>0</v>
      </c>
      <c r="G64" s="82">
        <v>0</v>
      </c>
      <c r="H64" s="28" t="s">
        <v>80</v>
      </c>
      <c r="I64" s="91"/>
    </row>
    <row r="65" spans="1:14" ht="15.95" customHeight="1">
      <c r="A65" s="112" t="s">
        <v>81</v>
      </c>
      <c r="B65" s="113"/>
      <c r="C65" s="113"/>
      <c r="D65" s="114"/>
      <c r="E65" s="115">
        <v>290</v>
      </c>
      <c r="F65" s="116">
        <f>SUM(F50,F58,F59,F60,F61,F62,F63,F64)</f>
        <v>4437</v>
      </c>
      <c r="G65" s="116">
        <f>SUM(G50,G58,G59,G60,G61,G62,G63,G64)</f>
        <v>2686</v>
      </c>
      <c r="I65" s="91"/>
    </row>
    <row r="66" spans="1:14" ht="15.95" customHeight="1">
      <c r="A66" s="141" t="s">
        <v>82</v>
      </c>
      <c r="B66" s="142"/>
      <c r="C66" s="142"/>
      <c r="D66" s="143"/>
      <c r="E66" s="115">
        <v>300</v>
      </c>
      <c r="F66" s="116">
        <f>F48+F65</f>
        <v>14815</v>
      </c>
      <c r="G66" s="116">
        <f>G48+G65</f>
        <v>12108</v>
      </c>
      <c r="H66" s="144" t="s">
        <v>83</v>
      </c>
      <c r="I66" s="91"/>
    </row>
    <row r="67" spans="1:14" ht="44.25" customHeight="1">
      <c r="A67" s="145" t="s">
        <v>84</v>
      </c>
      <c r="B67" s="146"/>
      <c r="C67" s="146"/>
      <c r="D67" s="147"/>
      <c r="E67" s="62" t="s">
        <v>30</v>
      </c>
      <c r="F67" s="148">
        <f>$F$33</f>
        <v>44926</v>
      </c>
      <c r="G67" s="148">
        <f>$G$33</f>
        <v>44561</v>
      </c>
      <c r="H67" s="149" t="s">
        <v>85</v>
      </c>
      <c r="I67" s="150"/>
      <c r="J67" s="150"/>
      <c r="K67" s="150"/>
      <c r="L67" s="150"/>
      <c r="M67" s="150"/>
      <c r="N67" s="150"/>
    </row>
    <row r="68" spans="1:14" ht="15.95" customHeight="1">
      <c r="A68" s="151">
        <v>1</v>
      </c>
      <c r="B68" s="152"/>
      <c r="C68" s="152"/>
      <c r="D68" s="153"/>
      <c r="E68" s="115">
        <v>2</v>
      </c>
      <c r="F68" s="115">
        <v>3</v>
      </c>
      <c r="G68" s="115">
        <v>4</v>
      </c>
      <c r="H68" s="69"/>
    </row>
    <row r="69" spans="1:14" ht="15.95" customHeight="1">
      <c r="A69" s="154" t="s">
        <v>86</v>
      </c>
      <c r="B69" s="155"/>
      <c r="C69" s="155"/>
      <c r="D69" s="156"/>
      <c r="E69" s="77"/>
      <c r="F69" s="157"/>
      <c r="G69" s="157"/>
      <c r="I69" s="91"/>
    </row>
    <row r="70" spans="1:14" ht="15.95" customHeight="1">
      <c r="A70" s="109" t="s">
        <v>87</v>
      </c>
      <c r="B70" s="110"/>
      <c r="C70" s="110"/>
      <c r="D70" s="111"/>
      <c r="E70" s="77">
        <v>410</v>
      </c>
      <c r="F70" s="82">
        <v>18</v>
      </c>
      <c r="G70" s="82">
        <v>18</v>
      </c>
      <c r="H70" s="31" t="s">
        <v>88</v>
      </c>
      <c r="I70" s="91"/>
    </row>
    <row r="71" spans="1:14" ht="15.95" customHeight="1">
      <c r="A71" s="109" t="s">
        <v>89</v>
      </c>
      <c r="B71" s="110"/>
      <c r="C71" s="110"/>
      <c r="D71" s="111"/>
      <c r="E71" s="158" t="s">
        <v>90</v>
      </c>
      <c r="F71" s="159">
        <v>0</v>
      </c>
      <c r="G71" s="159">
        <v>0</v>
      </c>
      <c r="H71" s="160" t="s">
        <v>91</v>
      </c>
      <c r="I71" s="91"/>
      <c r="J71" s="161"/>
      <c r="K71" s="161"/>
      <c r="L71" s="161"/>
    </row>
    <row r="72" spans="1:14" ht="15.95" customHeight="1">
      <c r="A72" s="79" t="s">
        <v>92</v>
      </c>
      <c r="B72" s="80"/>
      <c r="C72" s="80"/>
      <c r="D72" s="81"/>
      <c r="E72" s="158" t="s">
        <v>93</v>
      </c>
      <c r="F72" s="159">
        <v>0</v>
      </c>
      <c r="G72" s="159">
        <v>0</v>
      </c>
      <c r="H72" s="31" t="s">
        <v>94</v>
      </c>
      <c r="I72" s="91"/>
      <c r="J72" s="161"/>
      <c r="K72" s="161"/>
      <c r="L72" s="161"/>
    </row>
    <row r="73" spans="1:14" ht="15.95" customHeight="1">
      <c r="A73" s="134" t="s">
        <v>95</v>
      </c>
      <c r="B73" s="135"/>
      <c r="C73" s="135"/>
      <c r="D73" s="136"/>
      <c r="E73" s="77">
        <v>440</v>
      </c>
      <c r="F73" s="82">
        <v>0</v>
      </c>
      <c r="G73" s="82">
        <v>0</v>
      </c>
      <c r="H73" s="31" t="s">
        <v>96</v>
      </c>
      <c r="I73" s="91"/>
    </row>
    <row r="74" spans="1:14" ht="15.95" customHeight="1">
      <c r="A74" s="109" t="s">
        <v>97</v>
      </c>
      <c r="B74" s="110"/>
      <c r="C74" s="110"/>
      <c r="D74" s="111"/>
      <c r="E74" s="77">
        <v>450</v>
      </c>
      <c r="F74" s="82">
        <v>7246</v>
      </c>
      <c r="G74" s="82">
        <v>5764</v>
      </c>
      <c r="H74" s="31" t="s">
        <v>98</v>
      </c>
      <c r="I74" s="91"/>
    </row>
    <row r="75" spans="1:14" ht="15.95" customHeight="1">
      <c r="A75" s="109" t="s">
        <v>99</v>
      </c>
      <c r="B75" s="110"/>
      <c r="C75" s="110"/>
      <c r="D75" s="111"/>
      <c r="E75" s="77">
        <v>460</v>
      </c>
      <c r="F75" s="137">
        <v>519</v>
      </c>
      <c r="G75" s="137">
        <v>-102</v>
      </c>
      <c r="H75" s="31" t="s">
        <v>100</v>
      </c>
      <c r="I75" s="91"/>
      <c r="J75" s="162"/>
      <c r="K75" s="162"/>
      <c r="L75" s="162"/>
    </row>
    <row r="76" spans="1:14" ht="15.95" customHeight="1">
      <c r="A76" s="109" t="s">
        <v>101</v>
      </c>
      <c r="B76" s="110"/>
      <c r="C76" s="110"/>
      <c r="D76" s="111"/>
      <c r="E76" s="77">
        <v>470</v>
      </c>
      <c r="F76" s="137">
        <v>0</v>
      </c>
      <c r="G76" s="137">
        <v>0</v>
      </c>
      <c r="H76" s="31" t="s">
        <v>102</v>
      </c>
      <c r="I76" s="91"/>
      <c r="J76" s="162"/>
      <c r="K76" s="162"/>
      <c r="L76" s="162"/>
    </row>
    <row r="77" spans="1:14" ht="15.95" customHeight="1">
      <c r="A77" s="109" t="s">
        <v>103</v>
      </c>
      <c r="B77" s="110"/>
      <c r="C77" s="110"/>
      <c r="D77" s="111"/>
      <c r="E77" s="77">
        <v>480</v>
      </c>
      <c r="F77" s="82">
        <v>0</v>
      </c>
      <c r="G77" s="82">
        <v>0</v>
      </c>
      <c r="H77" s="31" t="s">
        <v>104</v>
      </c>
    </row>
    <row r="78" spans="1:14" ht="15.95" customHeight="1">
      <c r="A78" s="141" t="s">
        <v>105</v>
      </c>
      <c r="B78" s="142"/>
      <c r="C78" s="142"/>
      <c r="D78" s="143"/>
      <c r="E78" s="115">
        <v>490</v>
      </c>
      <c r="F78" s="116">
        <f>IF(OR($I$2="I",$I$2="II",$I$2="III",$I$2="IV",AND($J$6&gt;0,$K$6&gt;0)),SUM(F70,F73,F74,F75,F76,F77)-F71-F72,SUM(F70,F73,F74,F75,F77)-F71-F72)</f>
        <v>7783</v>
      </c>
      <c r="G78" s="116">
        <f>IF(OR($I$2="I",$I$2="II",$I$2="III",$I$2="IV",AND($J$6&gt;0,$K$6&gt;0)),SUM(G70,G73,G74,G75,G76,G77)-G71-G72,SUM(G70,G73,G74,G75,G77)-G71-G72)</f>
        <v>5680</v>
      </c>
      <c r="H78" s="163"/>
    </row>
    <row r="79" spans="1:14" ht="15.95" customHeight="1">
      <c r="A79" s="117" t="s">
        <v>106</v>
      </c>
      <c r="B79" s="118"/>
      <c r="C79" s="118"/>
      <c r="D79" s="119"/>
      <c r="E79" s="115"/>
      <c r="F79" s="120"/>
      <c r="G79" s="120"/>
      <c r="H79" s="31"/>
    </row>
    <row r="80" spans="1:14" ht="21.75" customHeight="1">
      <c r="A80" s="109" t="s">
        <v>107</v>
      </c>
      <c r="B80" s="110"/>
      <c r="C80" s="110"/>
      <c r="D80" s="111"/>
      <c r="E80" s="77">
        <v>510</v>
      </c>
      <c r="F80" s="82">
        <v>1534</v>
      </c>
      <c r="G80" s="82">
        <v>2267</v>
      </c>
      <c r="H80" s="31" t="s">
        <v>108</v>
      </c>
    </row>
    <row r="81" spans="1:8" ht="24" customHeight="1">
      <c r="A81" s="109" t="s">
        <v>109</v>
      </c>
      <c r="B81" s="110"/>
      <c r="C81" s="110"/>
      <c r="D81" s="111"/>
      <c r="E81" s="77">
        <v>520</v>
      </c>
      <c r="F81" s="82">
        <v>0</v>
      </c>
      <c r="G81" s="82">
        <v>0</v>
      </c>
      <c r="H81" s="31" t="s">
        <v>110</v>
      </c>
    </row>
    <row r="82" spans="1:8" ht="15.95" customHeight="1">
      <c r="A82" s="109" t="s">
        <v>111</v>
      </c>
      <c r="B82" s="110"/>
      <c r="C82" s="110"/>
      <c r="D82" s="111"/>
      <c r="E82" s="77">
        <v>530</v>
      </c>
      <c r="F82" s="82">
        <v>0</v>
      </c>
      <c r="G82" s="82">
        <v>0</v>
      </c>
      <c r="H82" s="31" t="s">
        <v>112</v>
      </c>
    </row>
    <row r="83" spans="1:8" ht="15.95" customHeight="1">
      <c r="A83" s="109" t="s">
        <v>113</v>
      </c>
      <c r="B83" s="110"/>
      <c r="C83" s="110"/>
      <c r="D83" s="111"/>
      <c r="E83" s="77">
        <v>540</v>
      </c>
      <c r="F83" s="82">
        <v>1923</v>
      </c>
      <c r="G83" s="82">
        <v>2452</v>
      </c>
      <c r="H83" s="31" t="s">
        <v>114</v>
      </c>
    </row>
    <row r="84" spans="1:8" ht="15.95" customHeight="1">
      <c r="A84" s="109" t="s">
        <v>115</v>
      </c>
      <c r="B84" s="110"/>
      <c r="C84" s="110"/>
      <c r="D84" s="111"/>
      <c r="E84" s="77">
        <v>550</v>
      </c>
      <c r="F84" s="82">
        <v>0</v>
      </c>
      <c r="G84" s="82">
        <v>0</v>
      </c>
      <c r="H84" s="31" t="s">
        <v>116</v>
      </c>
    </row>
    <row r="85" spans="1:8" ht="15.95" customHeight="1">
      <c r="A85" s="109" t="s">
        <v>117</v>
      </c>
      <c r="B85" s="110"/>
      <c r="C85" s="110"/>
      <c r="D85" s="111"/>
      <c r="E85" s="77">
        <v>560</v>
      </c>
      <c r="F85" s="82">
        <v>0</v>
      </c>
      <c r="G85" s="82">
        <v>0</v>
      </c>
      <c r="H85" s="31" t="s">
        <v>118</v>
      </c>
    </row>
    <row r="86" spans="1:8" ht="15.95" customHeight="1">
      <c r="A86" s="112" t="s">
        <v>119</v>
      </c>
      <c r="B86" s="113"/>
      <c r="C86" s="113"/>
      <c r="D86" s="114"/>
      <c r="E86" s="115">
        <v>590</v>
      </c>
      <c r="F86" s="116">
        <f>SUM(F80:F85)</f>
        <v>3457</v>
      </c>
      <c r="G86" s="116">
        <f>SUM(G80:G85)</f>
        <v>4719</v>
      </c>
      <c r="H86" s="31"/>
    </row>
    <row r="87" spans="1:8" ht="15.95" customHeight="1">
      <c r="A87" s="117" t="s">
        <v>120</v>
      </c>
      <c r="B87" s="118"/>
      <c r="C87" s="118"/>
      <c r="D87" s="119"/>
      <c r="E87" s="115"/>
      <c r="F87" s="120"/>
      <c r="G87" s="120"/>
      <c r="H87" s="31"/>
    </row>
    <row r="88" spans="1:8" ht="15.95" customHeight="1">
      <c r="A88" s="109" t="s">
        <v>121</v>
      </c>
      <c r="B88" s="110"/>
      <c r="C88" s="110"/>
      <c r="D88" s="111"/>
      <c r="E88" s="77">
        <v>610</v>
      </c>
      <c r="F88" s="82">
        <v>0</v>
      </c>
      <c r="G88" s="82">
        <v>0</v>
      </c>
      <c r="H88" s="31" t="s">
        <v>122</v>
      </c>
    </row>
    <row r="89" spans="1:8" ht="15.95" customHeight="1">
      <c r="A89" s="109" t="s">
        <v>123</v>
      </c>
      <c r="B89" s="110"/>
      <c r="C89" s="110"/>
      <c r="D89" s="111"/>
      <c r="E89" s="88">
        <v>620</v>
      </c>
      <c r="F89" s="137">
        <v>1063</v>
      </c>
      <c r="G89" s="137">
        <v>0</v>
      </c>
      <c r="H89" s="31"/>
    </row>
    <row r="90" spans="1:8" ht="15.95" customHeight="1">
      <c r="A90" s="109" t="s">
        <v>124</v>
      </c>
      <c r="B90" s="110"/>
      <c r="C90" s="110"/>
      <c r="D90" s="111"/>
      <c r="E90" s="164">
        <v>630</v>
      </c>
      <c r="F90" s="165">
        <f>SUM(F91:F99)</f>
        <v>1984</v>
      </c>
      <c r="G90" s="165">
        <f>SUM(G91:G99)</f>
        <v>1181</v>
      </c>
      <c r="H90" s="31"/>
    </row>
    <row r="91" spans="1:8" ht="15.95" customHeight="1">
      <c r="A91" s="121" t="s">
        <v>39</v>
      </c>
      <c r="B91" s="122"/>
      <c r="C91" s="122"/>
      <c r="D91" s="123"/>
      <c r="E91" s="166"/>
      <c r="F91" s="167">
        <v>0</v>
      </c>
      <c r="G91" s="167">
        <v>0</v>
      </c>
      <c r="H91" s="31"/>
    </row>
    <row r="92" spans="1:8" ht="15.95" customHeight="1">
      <c r="A92" s="125" t="s">
        <v>125</v>
      </c>
      <c r="B92" s="126"/>
      <c r="C92" s="126"/>
      <c r="D92" s="127"/>
      <c r="E92" s="168">
        <v>631</v>
      </c>
      <c r="F92" s="101">
        <v>607</v>
      </c>
      <c r="G92" s="101">
        <v>695</v>
      </c>
      <c r="H92" s="31" t="s">
        <v>126</v>
      </c>
    </row>
    <row r="93" spans="1:8" ht="15.95" customHeight="1">
      <c r="A93" s="169" t="s">
        <v>127</v>
      </c>
      <c r="B93" s="170"/>
      <c r="C93" s="170"/>
      <c r="D93" s="171"/>
      <c r="E93" s="100">
        <v>632</v>
      </c>
      <c r="F93" s="101">
        <v>887</v>
      </c>
      <c r="G93" s="101">
        <v>226</v>
      </c>
      <c r="H93" s="31" t="s">
        <v>128</v>
      </c>
    </row>
    <row r="94" spans="1:8" ht="15.95" customHeight="1">
      <c r="A94" s="121" t="s">
        <v>129</v>
      </c>
      <c r="B94" s="122"/>
      <c r="C94" s="122"/>
      <c r="D94" s="123"/>
      <c r="E94" s="77">
        <v>633</v>
      </c>
      <c r="F94" s="82">
        <v>115</v>
      </c>
      <c r="G94" s="82">
        <v>46</v>
      </c>
      <c r="H94" s="31" t="s">
        <v>130</v>
      </c>
    </row>
    <row r="95" spans="1:8" ht="15.95" customHeight="1">
      <c r="A95" s="121" t="s">
        <v>131</v>
      </c>
      <c r="B95" s="122"/>
      <c r="C95" s="122"/>
      <c r="D95" s="123"/>
      <c r="E95" s="77">
        <v>634</v>
      </c>
      <c r="F95" s="82">
        <v>81</v>
      </c>
      <c r="G95" s="82">
        <v>53</v>
      </c>
      <c r="H95" s="31" t="s">
        <v>132</v>
      </c>
    </row>
    <row r="96" spans="1:8" ht="15.95" customHeight="1">
      <c r="A96" s="121" t="s">
        <v>133</v>
      </c>
      <c r="B96" s="122"/>
      <c r="C96" s="122"/>
      <c r="D96" s="123"/>
      <c r="E96" s="77">
        <v>635</v>
      </c>
      <c r="F96" s="82">
        <v>222</v>
      </c>
      <c r="G96" s="82">
        <v>144</v>
      </c>
      <c r="H96" s="28" t="s">
        <v>134</v>
      </c>
    </row>
    <row r="97" spans="1:12" ht="15.95" customHeight="1">
      <c r="A97" s="121" t="s">
        <v>135</v>
      </c>
      <c r="B97" s="122"/>
      <c r="C97" s="122"/>
      <c r="D97" s="123"/>
      <c r="E97" s="77">
        <v>636</v>
      </c>
      <c r="F97" s="82">
        <v>56</v>
      </c>
      <c r="G97" s="82">
        <v>7</v>
      </c>
      <c r="H97" s="31" t="s">
        <v>110</v>
      </c>
    </row>
    <row r="98" spans="1:12" ht="18.75" customHeight="1">
      <c r="A98" s="121" t="s">
        <v>136</v>
      </c>
      <c r="B98" s="122"/>
      <c r="C98" s="122"/>
      <c r="D98" s="123"/>
      <c r="E98" s="77">
        <v>637</v>
      </c>
      <c r="F98" s="82">
        <v>11</v>
      </c>
      <c r="G98" s="82">
        <v>8</v>
      </c>
      <c r="H98" s="160" t="s">
        <v>137</v>
      </c>
    </row>
    <row r="99" spans="1:12" ht="15.95" customHeight="1">
      <c r="A99" s="121" t="s">
        <v>138</v>
      </c>
      <c r="B99" s="122"/>
      <c r="C99" s="122"/>
      <c r="D99" s="123"/>
      <c r="E99" s="77">
        <v>638</v>
      </c>
      <c r="F99" s="82">
        <v>5</v>
      </c>
      <c r="G99" s="82">
        <v>2</v>
      </c>
      <c r="H99" s="31" t="s">
        <v>139</v>
      </c>
    </row>
    <row r="100" spans="1:12" ht="15.95" customHeight="1">
      <c r="A100" s="109" t="s">
        <v>140</v>
      </c>
      <c r="B100" s="110"/>
      <c r="C100" s="110"/>
      <c r="D100" s="111"/>
      <c r="E100" s="77">
        <v>640</v>
      </c>
      <c r="F100" s="82">
        <v>0</v>
      </c>
      <c r="G100" s="82">
        <v>0</v>
      </c>
      <c r="H100" s="31" t="s">
        <v>110</v>
      </c>
    </row>
    <row r="101" spans="1:12" ht="15.95" customHeight="1">
      <c r="A101" s="109" t="s">
        <v>113</v>
      </c>
      <c r="B101" s="110"/>
      <c r="C101" s="110"/>
      <c r="D101" s="111"/>
      <c r="E101" s="77">
        <v>650</v>
      </c>
      <c r="F101" s="82">
        <v>528</v>
      </c>
      <c r="G101" s="82">
        <v>528</v>
      </c>
      <c r="H101" s="31" t="s">
        <v>114</v>
      </c>
    </row>
    <row r="102" spans="1:12" ht="15.95" customHeight="1">
      <c r="A102" s="109" t="s">
        <v>115</v>
      </c>
      <c r="B102" s="110"/>
      <c r="C102" s="110"/>
      <c r="D102" s="111"/>
      <c r="E102" s="77">
        <v>660</v>
      </c>
      <c r="F102" s="82">
        <v>0</v>
      </c>
      <c r="G102" s="82">
        <v>0</v>
      </c>
      <c r="H102" s="31" t="s">
        <v>116</v>
      </c>
    </row>
    <row r="103" spans="1:12" ht="15.95" customHeight="1">
      <c r="A103" s="109" t="s">
        <v>141</v>
      </c>
      <c r="B103" s="110"/>
      <c r="C103" s="110"/>
      <c r="D103" s="111"/>
      <c r="E103" s="77">
        <v>670</v>
      </c>
      <c r="F103" s="82">
        <v>0</v>
      </c>
      <c r="G103" s="82">
        <v>0</v>
      </c>
      <c r="H103" s="31"/>
    </row>
    <row r="104" spans="1:12" ht="15.95" customHeight="1">
      <c r="A104" s="112" t="s">
        <v>142</v>
      </c>
      <c r="B104" s="113"/>
      <c r="C104" s="113"/>
      <c r="D104" s="114"/>
      <c r="E104" s="115">
        <v>690</v>
      </c>
      <c r="F104" s="116">
        <f>SUM(F88:F90,F100:F103)</f>
        <v>3575</v>
      </c>
      <c r="G104" s="116">
        <f>SUM(G88:G90,G100:G103)</f>
        <v>1709</v>
      </c>
    </row>
    <row r="105" spans="1:12" ht="15.95" customHeight="1">
      <c r="A105" s="141" t="s">
        <v>82</v>
      </c>
      <c r="B105" s="142"/>
      <c r="C105" s="142"/>
      <c r="D105" s="143"/>
      <c r="E105" s="115">
        <v>700</v>
      </c>
      <c r="F105" s="116">
        <f>F86+F104+F78</f>
        <v>14815</v>
      </c>
      <c r="G105" s="116">
        <f>G86+G104+G78</f>
        <v>12108</v>
      </c>
      <c r="I105" s="68"/>
      <c r="J105" s="68"/>
      <c r="K105" s="68"/>
      <c r="L105" s="68"/>
    </row>
    <row r="106" spans="1:12" ht="15.95" customHeight="1">
      <c r="A106" s="172"/>
      <c r="B106" s="172"/>
      <c r="C106" s="172"/>
      <c r="D106" s="172"/>
      <c r="E106" s="172"/>
      <c r="F106" s="172"/>
      <c r="G106" s="173"/>
      <c r="H106" s="31"/>
      <c r="I106" s="174"/>
      <c r="J106" s="174"/>
      <c r="K106" s="174"/>
      <c r="L106" s="174"/>
    </row>
    <row r="107" spans="1:12" ht="15.95" customHeight="1">
      <c r="A107" s="175" t="s">
        <v>143</v>
      </c>
      <c r="B107" s="176"/>
      <c r="C107" s="176"/>
      <c r="D107" s="177"/>
      <c r="E107" s="172"/>
      <c r="F107" s="178" t="s">
        <v>144</v>
      </c>
      <c r="G107" s="178"/>
      <c r="H107" s="31"/>
      <c r="I107" s="174"/>
      <c r="J107" s="174"/>
      <c r="K107" s="174"/>
      <c r="L107" s="174"/>
    </row>
    <row r="108" spans="1:12" ht="15.95" customHeight="1">
      <c r="A108" s="177"/>
      <c r="B108" s="179" t="s">
        <v>145</v>
      </c>
      <c r="C108" s="179"/>
      <c r="D108" s="177"/>
      <c r="E108" s="180"/>
      <c r="F108" s="181" t="s">
        <v>146</v>
      </c>
      <c r="G108" s="182"/>
      <c r="H108" s="31"/>
      <c r="I108" s="174"/>
      <c r="J108" s="174"/>
      <c r="K108" s="174"/>
      <c r="L108" s="174"/>
    </row>
    <row r="109" spans="1:12" ht="15.95" customHeight="1">
      <c r="A109" s="177"/>
      <c r="B109" s="183"/>
      <c r="C109" s="183"/>
      <c r="D109" s="177"/>
      <c r="E109" s="180"/>
      <c r="F109" s="183"/>
      <c r="G109" s="180"/>
      <c r="H109" s="31"/>
      <c r="I109" s="174"/>
      <c r="J109" s="174"/>
      <c r="K109" s="174"/>
      <c r="L109" s="174"/>
    </row>
    <row r="110" spans="1:12" ht="15.95" customHeight="1">
      <c r="A110" s="175" t="s">
        <v>147</v>
      </c>
      <c r="B110" s="176"/>
      <c r="C110" s="176"/>
      <c r="D110" s="177"/>
      <c r="E110" s="172"/>
      <c r="F110" s="178" t="s">
        <v>148</v>
      </c>
      <c r="G110" s="178"/>
      <c r="H110" s="31"/>
      <c r="I110" s="174"/>
      <c r="J110" s="174"/>
      <c r="K110" s="174"/>
      <c r="L110" s="174"/>
    </row>
    <row r="111" spans="1:12" ht="15.95" customHeight="1">
      <c r="A111" s="177"/>
      <c r="B111" s="179" t="s">
        <v>145</v>
      </c>
      <c r="C111" s="179"/>
      <c r="D111" s="177"/>
      <c r="E111" s="184"/>
      <c r="F111" s="181" t="s">
        <v>146</v>
      </c>
      <c r="G111" s="182"/>
      <c r="H111" s="31"/>
      <c r="I111" s="174"/>
      <c r="J111" s="174"/>
      <c r="K111" s="174"/>
      <c r="L111" s="174"/>
    </row>
    <row r="112" spans="1:12" ht="15.95" customHeight="1">
      <c r="A112" s="177"/>
      <c r="B112" s="177"/>
      <c r="C112" s="177"/>
      <c r="D112" s="177"/>
      <c r="E112" s="172"/>
      <c r="F112" s="185"/>
      <c r="G112" s="185"/>
      <c r="H112" s="31"/>
      <c r="I112" s="174"/>
      <c r="J112" s="174"/>
      <c r="K112" s="174"/>
      <c r="L112" s="174"/>
    </row>
    <row r="113" spans="1:12" ht="15.95" customHeight="1">
      <c r="A113" s="186" t="s">
        <v>164</v>
      </c>
      <c r="B113" s="186"/>
      <c r="C113" s="186"/>
      <c r="D113" s="187"/>
      <c r="E113" s="172"/>
      <c r="F113" s="185"/>
      <c r="G113" s="185"/>
      <c r="H113" s="31"/>
      <c r="I113" s="174"/>
      <c r="J113" s="174"/>
      <c r="K113" s="174"/>
      <c r="L113" s="174"/>
    </row>
    <row r="114" spans="1:12" s="67" customFormat="1" ht="17.25" customHeight="1">
      <c r="E114" s="188"/>
      <c r="F114" s="188"/>
      <c r="G114" s="189"/>
      <c r="H114" s="190"/>
    </row>
    <row r="115" spans="1:12" s="68" customFormat="1" ht="11.25" hidden="1" customHeight="1">
      <c r="A115" s="191">
        <v>1</v>
      </c>
      <c r="B115" s="191" t="s">
        <v>149</v>
      </c>
      <c r="C115" s="191"/>
      <c r="D115" s="191"/>
      <c r="E115" s="191"/>
      <c r="F115" s="191"/>
      <c r="G115" s="191"/>
      <c r="H115" s="192"/>
    </row>
    <row r="116" spans="1:12" s="68" customFormat="1" ht="11.25" hidden="1" customHeight="1">
      <c r="A116" s="191">
        <v>2</v>
      </c>
      <c r="B116" s="191" t="s">
        <v>150</v>
      </c>
      <c r="C116" s="191"/>
      <c r="D116" s="191"/>
      <c r="E116" s="193" t="s">
        <v>151</v>
      </c>
      <c r="F116" s="194">
        <f>DATE(I3,1,1)</f>
        <v>44562</v>
      </c>
      <c r="G116" s="194">
        <f>DATE(I3,3,31)</f>
        <v>44651</v>
      </c>
      <c r="H116" s="192"/>
    </row>
    <row r="117" spans="1:12" s="68" customFormat="1" ht="11.25" hidden="1" customHeight="1">
      <c r="A117" s="191">
        <v>3</v>
      </c>
      <c r="B117" s="191" t="s">
        <v>152</v>
      </c>
      <c r="C117" s="191"/>
      <c r="D117" s="191"/>
      <c r="E117" s="8" t="s">
        <v>153</v>
      </c>
      <c r="F117" s="194">
        <f>DATE(I3,1,1)</f>
        <v>44562</v>
      </c>
      <c r="G117" s="194">
        <f>DATE(I3,6,30)</f>
        <v>44742</v>
      </c>
      <c r="H117" s="192"/>
    </row>
    <row r="118" spans="1:12" s="68" customFormat="1" ht="11.25" hidden="1" customHeight="1">
      <c r="A118" s="191">
        <v>4</v>
      </c>
      <c r="B118" s="191" t="s">
        <v>154</v>
      </c>
      <c r="C118" s="191"/>
      <c r="D118" s="191"/>
      <c r="E118" s="8" t="s">
        <v>155</v>
      </c>
      <c r="F118" s="194">
        <f>DATE(I3,1,1)</f>
        <v>44562</v>
      </c>
      <c r="G118" s="195">
        <f>DATE(I3,9,30)</f>
        <v>44834</v>
      </c>
      <c r="H118" s="192"/>
    </row>
    <row r="119" spans="1:12" s="68" customFormat="1" ht="11.25" hidden="1" customHeight="1">
      <c r="A119" s="191">
        <v>5</v>
      </c>
      <c r="B119" s="191" t="s">
        <v>156</v>
      </c>
      <c r="C119" s="191"/>
      <c r="D119" s="191"/>
      <c r="E119" s="8" t="s">
        <v>2</v>
      </c>
      <c r="F119" s="194">
        <f>DATE(I3,1,1)</f>
        <v>44562</v>
      </c>
      <c r="G119" s="195">
        <f>DATE(I3,12,31)</f>
        <v>44926</v>
      </c>
      <c r="H119" s="192"/>
    </row>
    <row r="120" spans="1:12" s="68" customFormat="1" ht="11.25" hidden="1" customHeight="1">
      <c r="A120" s="191">
        <v>6</v>
      </c>
      <c r="B120" s="191" t="s">
        <v>157</v>
      </c>
      <c r="C120" s="191"/>
      <c r="D120" s="191"/>
      <c r="E120" s="8">
        <v>2019</v>
      </c>
      <c r="F120" s="194">
        <f t="shared" ref="F120:F126" si="0">DATE(E120,1,1)</f>
        <v>43466</v>
      </c>
      <c r="G120" s="195">
        <f t="shared" ref="G120:G126" si="1">DATE(E120,12,31)</f>
        <v>43830</v>
      </c>
      <c r="H120" s="192"/>
    </row>
    <row r="121" spans="1:12" s="68" customFormat="1" ht="11.25" hidden="1" customHeight="1">
      <c r="A121" s="191">
        <v>7</v>
      </c>
      <c r="B121" s="191" t="s">
        <v>158</v>
      </c>
      <c r="C121" s="191"/>
      <c r="D121" s="191"/>
      <c r="E121" s="8">
        <v>2020</v>
      </c>
      <c r="F121" s="194">
        <f t="shared" si="0"/>
        <v>43831</v>
      </c>
      <c r="G121" s="195">
        <f t="shared" si="1"/>
        <v>44196</v>
      </c>
      <c r="H121" s="192"/>
    </row>
    <row r="122" spans="1:12" s="68" customFormat="1" ht="11.25" hidden="1" customHeight="1">
      <c r="A122" s="191">
        <v>8</v>
      </c>
      <c r="B122" s="191" t="s">
        <v>159</v>
      </c>
      <c r="C122" s="191"/>
      <c r="D122" s="191"/>
      <c r="E122" s="8">
        <v>2021</v>
      </c>
      <c r="F122" s="194">
        <f t="shared" si="0"/>
        <v>44197</v>
      </c>
      <c r="G122" s="195">
        <f t="shared" si="1"/>
        <v>44561</v>
      </c>
      <c r="H122" s="192"/>
    </row>
    <row r="123" spans="1:12" s="68" customFormat="1" ht="11.25" hidden="1" customHeight="1">
      <c r="A123" s="68">
        <v>9</v>
      </c>
      <c r="B123" s="68" t="s">
        <v>160</v>
      </c>
      <c r="E123" s="8">
        <v>2022</v>
      </c>
      <c r="F123" s="194">
        <f t="shared" si="0"/>
        <v>44562</v>
      </c>
      <c r="G123" s="195">
        <f t="shared" si="1"/>
        <v>44926</v>
      </c>
      <c r="H123" s="192"/>
    </row>
    <row r="124" spans="1:12" s="68" customFormat="1" ht="11.25" hidden="1" customHeight="1">
      <c r="A124" s="68">
        <v>10</v>
      </c>
      <c r="B124" s="68" t="s">
        <v>161</v>
      </c>
      <c r="E124" s="8">
        <v>2023</v>
      </c>
      <c r="F124" s="194">
        <f t="shared" si="0"/>
        <v>44927</v>
      </c>
      <c r="G124" s="195">
        <f t="shared" si="1"/>
        <v>45291</v>
      </c>
      <c r="H124" s="192"/>
    </row>
    <row r="125" spans="1:12" s="68" customFormat="1" ht="11.25" hidden="1" customHeight="1">
      <c r="A125" s="68">
        <v>11</v>
      </c>
      <c r="B125" s="68" t="s">
        <v>162</v>
      </c>
      <c r="E125" s="8">
        <v>2024</v>
      </c>
      <c r="F125" s="194">
        <f t="shared" si="0"/>
        <v>45292</v>
      </c>
      <c r="G125" s="195">
        <f t="shared" si="1"/>
        <v>45657</v>
      </c>
      <c r="H125" s="192"/>
    </row>
    <row r="126" spans="1:12" s="68" customFormat="1" ht="11.25" hidden="1" customHeight="1">
      <c r="A126" s="68">
        <v>12</v>
      </c>
      <c r="B126" s="68" t="s">
        <v>163</v>
      </c>
      <c r="E126" s="8">
        <v>2025</v>
      </c>
      <c r="F126" s="194">
        <f t="shared" si="0"/>
        <v>45658</v>
      </c>
      <c r="G126" s="195">
        <f t="shared" si="1"/>
        <v>46022</v>
      </c>
      <c r="H126" s="192"/>
    </row>
    <row r="127" spans="1:12" s="68" customFormat="1" ht="11.25" hidden="1" customHeight="1">
      <c r="H127" s="192"/>
    </row>
    <row r="128" spans="1:12" s="68" customFormat="1" ht="11.25" hidden="1" customHeight="1">
      <c r="H128" s="192"/>
    </row>
    <row r="129" spans="8:8" s="67" customFormat="1" ht="11.25" customHeight="1">
      <c r="H129" s="190"/>
    </row>
    <row r="130" spans="8:8" s="67" customFormat="1" ht="11.25" customHeight="1">
      <c r="H130" s="190"/>
    </row>
    <row r="131" spans="8:8" s="67" customFormat="1" ht="11.25" customHeight="1">
      <c r="H131" s="190"/>
    </row>
  </sheetData>
  <sheetProtection formatCells="0" formatColumns="0" formatRows="0" insertColumns="0" insertRows="0" insertHyperlinks="0" deleteColumns="0" deleteRows="0"/>
  <mergeCells count="119">
    <mergeCell ref="A113:C113"/>
    <mergeCell ref="B108:C108"/>
    <mergeCell ref="F108:G108"/>
    <mergeCell ref="B110:C110"/>
    <mergeCell ref="F110:G110"/>
    <mergeCell ref="B111:C111"/>
    <mergeCell ref="F111:G111"/>
    <mergeCell ref="A102:D102"/>
    <mergeCell ref="A103:D103"/>
    <mergeCell ref="A104:D104"/>
    <mergeCell ref="A105:D105"/>
    <mergeCell ref="B107:C107"/>
    <mergeCell ref="F107:G107"/>
    <mergeCell ref="A96:D96"/>
    <mergeCell ref="A97:D97"/>
    <mergeCell ref="A98:D98"/>
    <mergeCell ref="A99:D99"/>
    <mergeCell ref="A100:D100"/>
    <mergeCell ref="A101:D101"/>
    <mergeCell ref="A90:D90"/>
    <mergeCell ref="A91:D91"/>
    <mergeCell ref="A92:D92"/>
    <mergeCell ref="A93:D93"/>
    <mergeCell ref="A94:D94"/>
    <mergeCell ref="A95:D95"/>
    <mergeCell ref="A84:D84"/>
    <mergeCell ref="A85:D85"/>
    <mergeCell ref="A86:D86"/>
    <mergeCell ref="A87:D87"/>
    <mergeCell ref="A88:D88"/>
    <mergeCell ref="A89:D89"/>
    <mergeCell ref="A78:D78"/>
    <mergeCell ref="A79:D79"/>
    <mergeCell ref="A80:D80"/>
    <mergeCell ref="A81:D81"/>
    <mergeCell ref="A82:D82"/>
    <mergeCell ref="A83:D83"/>
    <mergeCell ref="A72:D72"/>
    <mergeCell ref="A73:D73"/>
    <mergeCell ref="A74:D74"/>
    <mergeCell ref="A75:D75"/>
    <mergeCell ref="A76:D76"/>
    <mergeCell ref="A77:D77"/>
    <mergeCell ref="A67:D67"/>
    <mergeCell ref="H67:N67"/>
    <mergeCell ref="A68:D68"/>
    <mergeCell ref="A69:D69"/>
    <mergeCell ref="A70:D70"/>
    <mergeCell ref="A71:D71"/>
    <mergeCell ref="A61:D61"/>
    <mergeCell ref="A62:D62"/>
    <mergeCell ref="A63:D63"/>
    <mergeCell ref="A64:D64"/>
    <mergeCell ref="A65:D65"/>
    <mergeCell ref="A66:D66"/>
    <mergeCell ref="A55:D55"/>
    <mergeCell ref="A56:D56"/>
    <mergeCell ref="A57:D57"/>
    <mergeCell ref="A58:D58"/>
    <mergeCell ref="A59:D59"/>
    <mergeCell ref="A60:D60"/>
    <mergeCell ref="A49:D49"/>
    <mergeCell ref="A50:D50"/>
    <mergeCell ref="A51:D51"/>
    <mergeCell ref="A52:D52"/>
    <mergeCell ref="A53:D53"/>
    <mergeCell ref="A54:D54"/>
    <mergeCell ref="A43:D43"/>
    <mergeCell ref="A44:D44"/>
    <mergeCell ref="A45:D45"/>
    <mergeCell ref="A46:D46"/>
    <mergeCell ref="A47:D47"/>
    <mergeCell ref="A48:D48"/>
    <mergeCell ref="A38:D38"/>
    <mergeCell ref="A39:D39"/>
    <mergeCell ref="I39:I40"/>
    <mergeCell ref="A40:D40"/>
    <mergeCell ref="A41:D41"/>
    <mergeCell ref="A42:D42"/>
    <mergeCell ref="A33:D33"/>
    <mergeCell ref="H33:J35"/>
    <mergeCell ref="A34:D34"/>
    <mergeCell ref="A35:D35"/>
    <mergeCell ref="A36:D36"/>
    <mergeCell ref="A37:D37"/>
    <mergeCell ref="C29:D29"/>
    <mergeCell ref="E29:F29"/>
    <mergeCell ref="C30:D30"/>
    <mergeCell ref="E30:F30"/>
    <mergeCell ref="C31:D31"/>
    <mergeCell ref="E31:F31"/>
    <mergeCell ref="A25:C25"/>
    <mergeCell ref="D25:G25"/>
    <mergeCell ref="A26:C26"/>
    <mergeCell ref="D26:G26"/>
    <mergeCell ref="J26:J27"/>
    <mergeCell ref="K26:K27"/>
    <mergeCell ref="A27:C27"/>
    <mergeCell ref="D27:G27"/>
    <mergeCell ref="A22:C22"/>
    <mergeCell ref="D22:G22"/>
    <mergeCell ref="A23:C23"/>
    <mergeCell ref="D23:G23"/>
    <mergeCell ref="A24:C24"/>
    <mergeCell ref="D24:G24"/>
    <mergeCell ref="E14:G14"/>
    <mergeCell ref="F15:G15"/>
    <mergeCell ref="F16:G17"/>
    <mergeCell ref="A18:G18"/>
    <mergeCell ref="C19:F19"/>
    <mergeCell ref="A21:C21"/>
    <mergeCell ref="D21:G21"/>
    <mergeCell ref="A2:H2"/>
    <mergeCell ref="J2:J3"/>
    <mergeCell ref="K2:K3"/>
    <mergeCell ref="A3:H3"/>
    <mergeCell ref="A4:G6"/>
    <mergeCell ref="H5:I5"/>
    <mergeCell ref="H6:I6"/>
  </mergeCells>
  <conditionalFormatting sqref="F105">
    <cfRule type="cellIs" dxfId="8" priority="1" stopIfTrue="1" operator="notEqual">
      <formula>$F$66</formula>
    </cfRule>
  </conditionalFormatting>
  <conditionalFormatting sqref="G105">
    <cfRule type="cellIs" dxfId="7" priority="2" stopIfTrue="1" operator="notEqual">
      <formula>$G$66</formula>
    </cfRule>
  </conditionalFormatting>
  <conditionalFormatting sqref="F66">
    <cfRule type="cellIs" dxfId="6" priority="3" stopIfTrue="1" operator="notEqual">
      <formula>$F$105</formula>
    </cfRule>
  </conditionalFormatting>
  <conditionalFormatting sqref="G66">
    <cfRule type="cellIs" dxfId="5" priority="4" stopIfTrue="1" operator="notEqual">
      <formula>$G$105</formula>
    </cfRule>
  </conditionalFormatting>
  <conditionalFormatting sqref="F62:G62 F43:G43">
    <cfRule type="cellIs" dxfId="4" priority="5" stopIfTrue="1" operator="lessThan">
      <formula>#REF!</formula>
    </cfRule>
  </conditionalFormatting>
  <conditionalFormatting sqref="J5">
    <cfRule type="cellIs" dxfId="3" priority="6" stopIfTrue="1" operator="equal">
      <formula>$J$6</formula>
    </cfRule>
  </conditionalFormatting>
  <conditionalFormatting sqref="K5">
    <cfRule type="cellIs" dxfId="2" priority="7" stopIfTrue="1" operator="equal">
      <formula>$K$6</formula>
    </cfRule>
  </conditionalFormatting>
  <conditionalFormatting sqref="J29">
    <cfRule type="cellIs" dxfId="1" priority="8" stopIfTrue="1" operator="equal">
      <formula>$J$66</formula>
    </cfRule>
  </conditionalFormatting>
  <conditionalFormatting sqref="K29">
    <cfRule type="cellIs" dxfId="0" priority="9" stopIfTrue="1" operator="equal">
      <formula>$K$66</formula>
    </cfRule>
  </conditionalFormatting>
  <dataValidations count="4">
    <dataValidation type="list" allowBlank="1" showInputMessage="1" showErrorMessage="1" sqref="I3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formula1>$E$120:$E$127</formula1>
    </dataValidation>
    <dataValidation type="list" allowBlank="1" showInputMessage="1" showErrorMessage="1" sqref="I2 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I65538 JE65538 TA65538 ACW65538 AMS65538 AWO65538 BGK65538 BQG65538 CAC65538 CJY65538 CTU65538 DDQ65538 DNM65538 DXI65538 EHE65538 ERA65538 FAW65538 FKS65538 FUO65538 GEK65538 GOG65538 GYC65538 HHY65538 HRU65538 IBQ65538 ILM65538 IVI65538 JFE65538 JPA65538 JYW65538 KIS65538 KSO65538 LCK65538 LMG65538 LWC65538 MFY65538 MPU65538 MZQ65538 NJM65538 NTI65538 ODE65538 ONA65538 OWW65538 PGS65538 PQO65538 QAK65538 QKG65538 QUC65538 RDY65538 RNU65538 RXQ65538 SHM65538 SRI65538 TBE65538 TLA65538 TUW65538 UES65538 UOO65538 UYK65538 VIG65538 VSC65538 WBY65538 WLU65538 WVQ65538 I131074 JE131074 TA131074 ACW131074 AMS131074 AWO131074 BGK131074 BQG131074 CAC131074 CJY131074 CTU131074 DDQ131074 DNM131074 DXI131074 EHE131074 ERA131074 FAW131074 FKS131074 FUO131074 GEK131074 GOG131074 GYC131074 HHY131074 HRU131074 IBQ131074 ILM131074 IVI131074 JFE131074 JPA131074 JYW131074 KIS131074 KSO131074 LCK131074 LMG131074 LWC131074 MFY131074 MPU131074 MZQ131074 NJM131074 NTI131074 ODE131074 ONA131074 OWW131074 PGS131074 PQO131074 QAK131074 QKG131074 QUC131074 RDY131074 RNU131074 RXQ131074 SHM131074 SRI131074 TBE131074 TLA131074 TUW131074 UES131074 UOO131074 UYK131074 VIG131074 VSC131074 WBY131074 WLU131074 WVQ131074 I196610 JE196610 TA196610 ACW196610 AMS196610 AWO196610 BGK196610 BQG196610 CAC196610 CJY196610 CTU196610 DDQ196610 DNM196610 DXI196610 EHE196610 ERA196610 FAW196610 FKS196610 FUO196610 GEK196610 GOG196610 GYC196610 HHY196610 HRU196610 IBQ196610 ILM196610 IVI196610 JFE196610 JPA196610 JYW196610 KIS196610 KSO196610 LCK196610 LMG196610 LWC196610 MFY196610 MPU196610 MZQ196610 NJM196610 NTI196610 ODE196610 ONA196610 OWW196610 PGS196610 PQO196610 QAK196610 QKG196610 QUC196610 RDY196610 RNU196610 RXQ196610 SHM196610 SRI196610 TBE196610 TLA196610 TUW196610 UES196610 UOO196610 UYK196610 VIG196610 VSC196610 WBY196610 WLU196610 WVQ196610 I262146 JE262146 TA262146 ACW262146 AMS262146 AWO262146 BGK262146 BQG262146 CAC262146 CJY262146 CTU262146 DDQ262146 DNM262146 DXI262146 EHE262146 ERA262146 FAW262146 FKS262146 FUO262146 GEK262146 GOG262146 GYC262146 HHY262146 HRU262146 IBQ262146 ILM262146 IVI262146 JFE262146 JPA262146 JYW262146 KIS262146 KSO262146 LCK262146 LMG262146 LWC262146 MFY262146 MPU262146 MZQ262146 NJM262146 NTI262146 ODE262146 ONA262146 OWW262146 PGS262146 PQO262146 QAK262146 QKG262146 QUC262146 RDY262146 RNU262146 RXQ262146 SHM262146 SRI262146 TBE262146 TLA262146 TUW262146 UES262146 UOO262146 UYK262146 VIG262146 VSC262146 WBY262146 WLU262146 WVQ262146 I327682 JE327682 TA327682 ACW327682 AMS327682 AWO327682 BGK327682 BQG327682 CAC327682 CJY327682 CTU327682 DDQ327682 DNM327682 DXI327682 EHE327682 ERA327682 FAW327682 FKS327682 FUO327682 GEK327682 GOG327682 GYC327682 HHY327682 HRU327682 IBQ327682 ILM327682 IVI327682 JFE327682 JPA327682 JYW327682 KIS327682 KSO327682 LCK327682 LMG327682 LWC327682 MFY327682 MPU327682 MZQ327682 NJM327682 NTI327682 ODE327682 ONA327682 OWW327682 PGS327682 PQO327682 QAK327682 QKG327682 QUC327682 RDY327682 RNU327682 RXQ327682 SHM327682 SRI327682 TBE327682 TLA327682 TUW327682 UES327682 UOO327682 UYK327682 VIG327682 VSC327682 WBY327682 WLU327682 WVQ327682 I393218 JE393218 TA393218 ACW393218 AMS393218 AWO393218 BGK393218 BQG393218 CAC393218 CJY393218 CTU393218 DDQ393218 DNM393218 DXI393218 EHE393218 ERA393218 FAW393218 FKS393218 FUO393218 GEK393218 GOG393218 GYC393218 HHY393218 HRU393218 IBQ393218 ILM393218 IVI393218 JFE393218 JPA393218 JYW393218 KIS393218 KSO393218 LCK393218 LMG393218 LWC393218 MFY393218 MPU393218 MZQ393218 NJM393218 NTI393218 ODE393218 ONA393218 OWW393218 PGS393218 PQO393218 QAK393218 QKG393218 QUC393218 RDY393218 RNU393218 RXQ393218 SHM393218 SRI393218 TBE393218 TLA393218 TUW393218 UES393218 UOO393218 UYK393218 VIG393218 VSC393218 WBY393218 WLU393218 WVQ393218 I458754 JE458754 TA458754 ACW458754 AMS458754 AWO458754 BGK458754 BQG458754 CAC458754 CJY458754 CTU458754 DDQ458754 DNM458754 DXI458754 EHE458754 ERA458754 FAW458754 FKS458754 FUO458754 GEK458754 GOG458754 GYC458754 HHY458754 HRU458754 IBQ458754 ILM458754 IVI458754 JFE458754 JPA458754 JYW458754 KIS458754 KSO458754 LCK458754 LMG458754 LWC458754 MFY458754 MPU458754 MZQ458754 NJM458754 NTI458754 ODE458754 ONA458754 OWW458754 PGS458754 PQO458754 QAK458754 QKG458754 QUC458754 RDY458754 RNU458754 RXQ458754 SHM458754 SRI458754 TBE458754 TLA458754 TUW458754 UES458754 UOO458754 UYK458754 VIG458754 VSC458754 WBY458754 WLU458754 WVQ458754 I524290 JE524290 TA524290 ACW524290 AMS524290 AWO524290 BGK524290 BQG524290 CAC524290 CJY524290 CTU524290 DDQ524290 DNM524290 DXI524290 EHE524290 ERA524290 FAW524290 FKS524290 FUO524290 GEK524290 GOG524290 GYC524290 HHY524290 HRU524290 IBQ524290 ILM524290 IVI524290 JFE524290 JPA524290 JYW524290 KIS524290 KSO524290 LCK524290 LMG524290 LWC524290 MFY524290 MPU524290 MZQ524290 NJM524290 NTI524290 ODE524290 ONA524290 OWW524290 PGS524290 PQO524290 QAK524290 QKG524290 QUC524290 RDY524290 RNU524290 RXQ524290 SHM524290 SRI524290 TBE524290 TLA524290 TUW524290 UES524290 UOO524290 UYK524290 VIG524290 VSC524290 WBY524290 WLU524290 WVQ524290 I589826 JE589826 TA589826 ACW589826 AMS589826 AWO589826 BGK589826 BQG589826 CAC589826 CJY589826 CTU589826 DDQ589826 DNM589826 DXI589826 EHE589826 ERA589826 FAW589826 FKS589826 FUO589826 GEK589826 GOG589826 GYC589826 HHY589826 HRU589826 IBQ589826 ILM589826 IVI589826 JFE589826 JPA589826 JYW589826 KIS589826 KSO589826 LCK589826 LMG589826 LWC589826 MFY589826 MPU589826 MZQ589826 NJM589826 NTI589826 ODE589826 ONA589826 OWW589826 PGS589826 PQO589826 QAK589826 QKG589826 QUC589826 RDY589826 RNU589826 RXQ589826 SHM589826 SRI589826 TBE589826 TLA589826 TUW589826 UES589826 UOO589826 UYK589826 VIG589826 VSC589826 WBY589826 WLU589826 WVQ589826 I655362 JE655362 TA655362 ACW655362 AMS655362 AWO655362 BGK655362 BQG655362 CAC655362 CJY655362 CTU655362 DDQ655362 DNM655362 DXI655362 EHE655362 ERA655362 FAW655362 FKS655362 FUO655362 GEK655362 GOG655362 GYC655362 HHY655362 HRU655362 IBQ655362 ILM655362 IVI655362 JFE655362 JPA655362 JYW655362 KIS655362 KSO655362 LCK655362 LMG655362 LWC655362 MFY655362 MPU655362 MZQ655362 NJM655362 NTI655362 ODE655362 ONA655362 OWW655362 PGS655362 PQO655362 QAK655362 QKG655362 QUC655362 RDY655362 RNU655362 RXQ655362 SHM655362 SRI655362 TBE655362 TLA655362 TUW655362 UES655362 UOO655362 UYK655362 VIG655362 VSC655362 WBY655362 WLU655362 WVQ655362 I720898 JE720898 TA720898 ACW720898 AMS720898 AWO720898 BGK720898 BQG720898 CAC720898 CJY720898 CTU720898 DDQ720898 DNM720898 DXI720898 EHE720898 ERA720898 FAW720898 FKS720898 FUO720898 GEK720898 GOG720898 GYC720898 HHY720898 HRU720898 IBQ720898 ILM720898 IVI720898 JFE720898 JPA720898 JYW720898 KIS720898 KSO720898 LCK720898 LMG720898 LWC720898 MFY720898 MPU720898 MZQ720898 NJM720898 NTI720898 ODE720898 ONA720898 OWW720898 PGS720898 PQO720898 QAK720898 QKG720898 QUC720898 RDY720898 RNU720898 RXQ720898 SHM720898 SRI720898 TBE720898 TLA720898 TUW720898 UES720898 UOO720898 UYK720898 VIG720898 VSC720898 WBY720898 WLU720898 WVQ720898 I786434 JE786434 TA786434 ACW786434 AMS786434 AWO786434 BGK786434 BQG786434 CAC786434 CJY786434 CTU786434 DDQ786434 DNM786434 DXI786434 EHE786434 ERA786434 FAW786434 FKS786434 FUO786434 GEK786434 GOG786434 GYC786434 HHY786434 HRU786434 IBQ786434 ILM786434 IVI786434 JFE786434 JPA786434 JYW786434 KIS786434 KSO786434 LCK786434 LMG786434 LWC786434 MFY786434 MPU786434 MZQ786434 NJM786434 NTI786434 ODE786434 ONA786434 OWW786434 PGS786434 PQO786434 QAK786434 QKG786434 QUC786434 RDY786434 RNU786434 RXQ786434 SHM786434 SRI786434 TBE786434 TLA786434 TUW786434 UES786434 UOO786434 UYK786434 VIG786434 VSC786434 WBY786434 WLU786434 WVQ786434 I851970 JE851970 TA851970 ACW851970 AMS851970 AWO851970 BGK851970 BQG851970 CAC851970 CJY851970 CTU851970 DDQ851970 DNM851970 DXI851970 EHE851970 ERA851970 FAW851970 FKS851970 FUO851970 GEK851970 GOG851970 GYC851970 HHY851970 HRU851970 IBQ851970 ILM851970 IVI851970 JFE851970 JPA851970 JYW851970 KIS851970 KSO851970 LCK851970 LMG851970 LWC851970 MFY851970 MPU851970 MZQ851970 NJM851970 NTI851970 ODE851970 ONA851970 OWW851970 PGS851970 PQO851970 QAK851970 QKG851970 QUC851970 RDY851970 RNU851970 RXQ851970 SHM851970 SRI851970 TBE851970 TLA851970 TUW851970 UES851970 UOO851970 UYK851970 VIG851970 VSC851970 WBY851970 WLU851970 WVQ851970 I917506 JE917506 TA917506 ACW917506 AMS917506 AWO917506 BGK917506 BQG917506 CAC917506 CJY917506 CTU917506 DDQ917506 DNM917506 DXI917506 EHE917506 ERA917506 FAW917506 FKS917506 FUO917506 GEK917506 GOG917506 GYC917506 HHY917506 HRU917506 IBQ917506 ILM917506 IVI917506 JFE917506 JPA917506 JYW917506 KIS917506 KSO917506 LCK917506 LMG917506 LWC917506 MFY917506 MPU917506 MZQ917506 NJM917506 NTI917506 ODE917506 ONA917506 OWW917506 PGS917506 PQO917506 QAK917506 QKG917506 QUC917506 RDY917506 RNU917506 RXQ917506 SHM917506 SRI917506 TBE917506 TLA917506 TUW917506 UES917506 UOO917506 UYK917506 VIG917506 VSC917506 WBY917506 WLU917506 WVQ917506 I983042 JE983042 TA983042 ACW983042 AMS983042 AWO983042 BGK983042 BQG983042 CAC983042 CJY983042 CTU983042 DDQ983042 DNM983042 DXI983042 EHE983042 ERA983042 FAW983042 FKS983042 FUO983042 GEK983042 GOG983042 GYC983042 HHY983042 HRU983042 IBQ983042 ILM983042 IVI983042 JFE983042 JPA983042 JYW983042 KIS983042 KSO983042 LCK983042 LMG983042 LWC983042 MFY983042 MPU983042 MZQ983042 NJM983042 NTI983042 ODE983042 ONA983042 OWW983042 PGS983042 PQO983042 QAK983042 QKG983042 QUC983042 RDY983042 RNU983042 RXQ983042 SHM983042 SRI983042 TBE983042 TLA983042 TUW983042 UES983042 UOO983042 UYK983042 VIG983042 VSC983042 WBY983042 WLU983042 WVQ983042">
      <formula1>$E$116:$E$127</formula1>
    </dataValidation>
    <dataValidation type="list" allowBlank="1" showInputMessage="1" showErrorMessage="1" sqref="I26 JE26 TA26 ACW26 AMS26 AWO26 BGK26 BQG26 CAC26 CJY26 CTU26 DDQ26 DNM26 DXI26 EHE26 ERA26 FAW26 FKS26 FUO26 GEK26 GOG26 GYC26 HHY26 HRU26 IBQ26 ILM26 IVI26 JFE26 JPA26 JYW26 KIS26 KSO26 LCK26 LMG26 LWC26 MFY26 MPU26 MZQ26 NJM26 NTI26 ODE26 ONA26 OWW26 PGS26 PQO26 QAK26 QKG26 QUC26 RDY26 RNU26 RXQ26 SHM26 SRI26 TBE26 TLA26 TUW26 UES26 UOO26 UYK26 VIG26 VSC26 WBY26 WLU26 WVQ26 I65562 JE65562 TA65562 ACW65562 AMS65562 AWO65562 BGK65562 BQG65562 CAC65562 CJY65562 CTU65562 DDQ65562 DNM65562 DXI65562 EHE65562 ERA65562 FAW65562 FKS65562 FUO65562 GEK65562 GOG65562 GYC65562 HHY65562 HRU65562 IBQ65562 ILM65562 IVI65562 JFE65562 JPA65562 JYW65562 KIS65562 KSO65562 LCK65562 LMG65562 LWC65562 MFY65562 MPU65562 MZQ65562 NJM65562 NTI65562 ODE65562 ONA65562 OWW65562 PGS65562 PQO65562 QAK65562 QKG65562 QUC65562 RDY65562 RNU65562 RXQ65562 SHM65562 SRI65562 TBE65562 TLA65562 TUW65562 UES65562 UOO65562 UYK65562 VIG65562 VSC65562 WBY65562 WLU65562 WVQ65562 I131098 JE131098 TA131098 ACW131098 AMS131098 AWO131098 BGK131098 BQG131098 CAC131098 CJY131098 CTU131098 DDQ131098 DNM131098 DXI131098 EHE131098 ERA131098 FAW131098 FKS131098 FUO131098 GEK131098 GOG131098 GYC131098 HHY131098 HRU131098 IBQ131098 ILM131098 IVI131098 JFE131098 JPA131098 JYW131098 KIS131098 KSO131098 LCK131098 LMG131098 LWC131098 MFY131098 MPU131098 MZQ131098 NJM131098 NTI131098 ODE131098 ONA131098 OWW131098 PGS131098 PQO131098 QAK131098 QKG131098 QUC131098 RDY131098 RNU131098 RXQ131098 SHM131098 SRI131098 TBE131098 TLA131098 TUW131098 UES131098 UOO131098 UYK131098 VIG131098 VSC131098 WBY131098 WLU131098 WVQ131098 I196634 JE196634 TA196634 ACW196634 AMS196634 AWO196634 BGK196634 BQG196634 CAC196634 CJY196634 CTU196634 DDQ196634 DNM196634 DXI196634 EHE196634 ERA196634 FAW196634 FKS196634 FUO196634 GEK196634 GOG196634 GYC196634 HHY196634 HRU196634 IBQ196634 ILM196634 IVI196634 JFE196634 JPA196634 JYW196634 KIS196634 KSO196634 LCK196634 LMG196634 LWC196634 MFY196634 MPU196634 MZQ196634 NJM196634 NTI196634 ODE196634 ONA196634 OWW196634 PGS196634 PQO196634 QAK196634 QKG196634 QUC196634 RDY196634 RNU196634 RXQ196634 SHM196634 SRI196634 TBE196634 TLA196634 TUW196634 UES196634 UOO196634 UYK196634 VIG196634 VSC196634 WBY196634 WLU196634 WVQ196634 I262170 JE262170 TA262170 ACW262170 AMS262170 AWO262170 BGK262170 BQG262170 CAC262170 CJY262170 CTU262170 DDQ262170 DNM262170 DXI262170 EHE262170 ERA262170 FAW262170 FKS262170 FUO262170 GEK262170 GOG262170 GYC262170 HHY262170 HRU262170 IBQ262170 ILM262170 IVI262170 JFE262170 JPA262170 JYW262170 KIS262170 KSO262170 LCK262170 LMG262170 LWC262170 MFY262170 MPU262170 MZQ262170 NJM262170 NTI262170 ODE262170 ONA262170 OWW262170 PGS262170 PQO262170 QAK262170 QKG262170 QUC262170 RDY262170 RNU262170 RXQ262170 SHM262170 SRI262170 TBE262170 TLA262170 TUW262170 UES262170 UOO262170 UYK262170 VIG262170 VSC262170 WBY262170 WLU262170 WVQ262170 I327706 JE327706 TA327706 ACW327706 AMS327706 AWO327706 BGK327706 BQG327706 CAC327706 CJY327706 CTU327706 DDQ327706 DNM327706 DXI327706 EHE327706 ERA327706 FAW327706 FKS327706 FUO327706 GEK327706 GOG327706 GYC327706 HHY327706 HRU327706 IBQ327706 ILM327706 IVI327706 JFE327706 JPA327706 JYW327706 KIS327706 KSO327706 LCK327706 LMG327706 LWC327706 MFY327706 MPU327706 MZQ327706 NJM327706 NTI327706 ODE327706 ONA327706 OWW327706 PGS327706 PQO327706 QAK327706 QKG327706 QUC327706 RDY327706 RNU327706 RXQ327706 SHM327706 SRI327706 TBE327706 TLA327706 TUW327706 UES327706 UOO327706 UYK327706 VIG327706 VSC327706 WBY327706 WLU327706 WVQ327706 I393242 JE393242 TA393242 ACW393242 AMS393242 AWO393242 BGK393242 BQG393242 CAC393242 CJY393242 CTU393242 DDQ393242 DNM393242 DXI393242 EHE393242 ERA393242 FAW393242 FKS393242 FUO393242 GEK393242 GOG393242 GYC393242 HHY393242 HRU393242 IBQ393242 ILM393242 IVI393242 JFE393242 JPA393242 JYW393242 KIS393242 KSO393242 LCK393242 LMG393242 LWC393242 MFY393242 MPU393242 MZQ393242 NJM393242 NTI393242 ODE393242 ONA393242 OWW393242 PGS393242 PQO393242 QAK393242 QKG393242 QUC393242 RDY393242 RNU393242 RXQ393242 SHM393242 SRI393242 TBE393242 TLA393242 TUW393242 UES393242 UOO393242 UYK393242 VIG393242 VSC393242 WBY393242 WLU393242 WVQ393242 I458778 JE458778 TA458778 ACW458778 AMS458778 AWO458778 BGK458778 BQG458778 CAC458778 CJY458778 CTU458778 DDQ458778 DNM458778 DXI458778 EHE458778 ERA458778 FAW458778 FKS458778 FUO458778 GEK458778 GOG458778 GYC458778 HHY458778 HRU458778 IBQ458778 ILM458778 IVI458778 JFE458778 JPA458778 JYW458778 KIS458778 KSO458778 LCK458778 LMG458778 LWC458778 MFY458778 MPU458778 MZQ458778 NJM458778 NTI458778 ODE458778 ONA458778 OWW458778 PGS458778 PQO458778 QAK458778 QKG458778 QUC458778 RDY458778 RNU458778 RXQ458778 SHM458778 SRI458778 TBE458778 TLA458778 TUW458778 UES458778 UOO458778 UYK458778 VIG458778 VSC458778 WBY458778 WLU458778 WVQ458778 I524314 JE524314 TA524314 ACW524314 AMS524314 AWO524314 BGK524314 BQG524314 CAC524314 CJY524314 CTU524314 DDQ524314 DNM524314 DXI524314 EHE524314 ERA524314 FAW524314 FKS524314 FUO524314 GEK524314 GOG524314 GYC524314 HHY524314 HRU524314 IBQ524314 ILM524314 IVI524314 JFE524314 JPA524314 JYW524314 KIS524314 KSO524314 LCK524314 LMG524314 LWC524314 MFY524314 MPU524314 MZQ524314 NJM524314 NTI524314 ODE524314 ONA524314 OWW524314 PGS524314 PQO524314 QAK524314 QKG524314 QUC524314 RDY524314 RNU524314 RXQ524314 SHM524314 SRI524314 TBE524314 TLA524314 TUW524314 UES524314 UOO524314 UYK524314 VIG524314 VSC524314 WBY524314 WLU524314 WVQ524314 I589850 JE589850 TA589850 ACW589850 AMS589850 AWO589850 BGK589850 BQG589850 CAC589850 CJY589850 CTU589850 DDQ589850 DNM589850 DXI589850 EHE589850 ERA589850 FAW589850 FKS589850 FUO589850 GEK589850 GOG589850 GYC589850 HHY589850 HRU589850 IBQ589850 ILM589850 IVI589850 JFE589850 JPA589850 JYW589850 KIS589850 KSO589850 LCK589850 LMG589850 LWC589850 MFY589850 MPU589850 MZQ589850 NJM589850 NTI589850 ODE589850 ONA589850 OWW589850 PGS589850 PQO589850 QAK589850 QKG589850 QUC589850 RDY589850 RNU589850 RXQ589850 SHM589850 SRI589850 TBE589850 TLA589850 TUW589850 UES589850 UOO589850 UYK589850 VIG589850 VSC589850 WBY589850 WLU589850 WVQ589850 I655386 JE655386 TA655386 ACW655386 AMS655386 AWO655386 BGK655386 BQG655386 CAC655386 CJY655386 CTU655386 DDQ655386 DNM655386 DXI655386 EHE655386 ERA655386 FAW655386 FKS655386 FUO655386 GEK655386 GOG655386 GYC655386 HHY655386 HRU655386 IBQ655386 ILM655386 IVI655386 JFE655386 JPA655386 JYW655386 KIS655386 KSO655386 LCK655386 LMG655386 LWC655386 MFY655386 MPU655386 MZQ655386 NJM655386 NTI655386 ODE655386 ONA655386 OWW655386 PGS655386 PQO655386 QAK655386 QKG655386 QUC655386 RDY655386 RNU655386 RXQ655386 SHM655386 SRI655386 TBE655386 TLA655386 TUW655386 UES655386 UOO655386 UYK655386 VIG655386 VSC655386 WBY655386 WLU655386 WVQ655386 I720922 JE720922 TA720922 ACW720922 AMS720922 AWO720922 BGK720922 BQG720922 CAC720922 CJY720922 CTU720922 DDQ720922 DNM720922 DXI720922 EHE720922 ERA720922 FAW720922 FKS720922 FUO720922 GEK720922 GOG720922 GYC720922 HHY720922 HRU720922 IBQ720922 ILM720922 IVI720922 JFE720922 JPA720922 JYW720922 KIS720922 KSO720922 LCK720922 LMG720922 LWC720922 MFY720922 MPU720922 MZQ720922 NJM720922 NTI720922 ODE720922 ONA720922 OWW720922 PGS720922 PQO720922 QAK720922 QKG720922 QUC720922 RDY720922 RNU720922 RXQ720922 SHM720922 SRI720922 TBE720922 TLA720922 TUW720922 UES720922 UOO720922 UYK720922 VIG720922 VSC720922 WBY720922 WLU720922 WVQ720922 I786458 JE786458 TA786458 ACW786458 AMS786458 AWO786458 BGK786458 BQG786458 CAC786458 CJY786458 CTU786458 DDQ786458 DNM786458 DXI786458 EHE786458 ERA786458 FAW786458 FKS786458 FUO786458 GEK786458 GOG786458 GYC786458 HHY786458 HRU786458 IBQ786458 ILM786458 IVI786458 JFE786458 JPA786458 JYW786458 KIS786458 KSO786458 LCK786458 LMG786458 LWC786458 MFY786458 MPU786458 MZQ786458 NJM786458 NTI786458 ODE786458 ONA786458 OWW786458 PGS786458 PQO786458 QAK786458 QKG786458 QUC786458 RDY786458 RNU786458 RXQ786458 SHM786458 SRI786458 TBE786458 TLA786458 TUW786458 UES786458 UOO786458 UYK786458 VIG786458 VSC786458 WBY786458 WLU786458 WVQ786458 I851994 JE851994 TA851994 ACW851994 AMS851994 AWO851994 BGK851994 BQG851994 CAC851994 CJY851994 CTU851994 DDQ851994 DNM851994 DXI851994 EHE851994 ERA851994 FAW851994 FKS851994 FUO851994 GEK851994 GOG851994 GYC851994 HHY851994 HRU851994 IBQ851994 ILM851994 IVI851994 JFE851994 JPA851994 JYW851994 KIS851994 KSO851994 LCK851994 LMG851994 LWC851994 MFY851994 MPU851994 MZQ851994 NJM851994 NTI851994 ODE851994 ONA851994 OWW851994 PGS851994 PQO851994 QAK851994 QKG851994 QUC851994 RDY851994 RNU851994 RXQ851994 SHM851994 SRI851994 TBE851994 TLA851994 TUW851994 UES851994 UOO851994 UYK851994 VIG851994 VSC851994 WBY851994 WLU851994 WVQ851994 I917530 JE917530 TA917530 ACW917530 AMS917530 AWO917530 BGK917530 BQG917530 CAC917530 CJY917530 CTU917530 DDQ917530 DNM917530 DXI917530 EHE917530 ERA917530 FAW917530 FKS917530 FUO917530 GEK917530 GOG917530 GYC917530 HHY917530 HRU917530 IBQ917530 ILM917530 IVI917530 JFE917530 JPA917530 JYW917530 KIS917530 KSO917530 LCK917530 LMG917530 LWC917530 MFY917530 MPU917530 MZQ917530 NJM917530 NTI917530 ODE917530 ONA917530 OWW917530 PGS917530 PQO917530 QAK917530 QKG917530 QUC917530 RDY917530 RNU917530 RXQ917530 SHM917530 SRI917530 TBE917530 TLA917530 TUW917530 UES917530 UOO917530 UYK917530 VIG917530 VSC917530 WBY917530 WLU917530 WVQ917530 I983066 JE983066 TA983066 ACW983066 AMS983066 AWO983066 BGK983066 BQG983066 CAC983066 CJY983066 CTU983066 DDQ983066 DNM983066 DXI983066 EHE983066 ERA983066 FAW983066 FKS983066 FUO983066 GEK983066 GOG983066 GYC983066 HHY983066 HRU983066 IBQ983066 ILM983066 IVI983066 JFE983066 JPA983066 JYW983066 KIS983066 KSO983066 LCK983066 LMG983066 LWC983066 MFY983066 MPU983066 MZQ983066 NJM983066 NTI983066 ODE983066 ONA983066 OWW983066 PGS983066 PQO983066 QAK983066 QKG983066 QUC983066 RDY983066 RNU983066 RXQ983066 SHM983066 SRI983066 TBE983066 TLA983066 TUW983066 UES983066 UOO983066 UYK983066 VIG983066 VSC983066 WBY983066 WLU983066 WVQ983066">
      <formula1>#REF!</formula1>
    </dataValidation>
    <dataValidation type="decimal" operator="greaterThanOrEqual" allowBlank="1" showInputMessage="1" showErrorMessage="1" errorTitle="Внимание!" error="Значение в данной ячейке не должно быть отрицательным" sqref="F71:G72 JB71:JC72 SX71:SY72 ACT71:ACU72 AMP71:AMQ72 AWL71:AWM72 BGH71:BGI72 BQD71:BQE72 BZZ71:CAA72 CJV71:CJW72 CTR71:CTS72 DDN71:DDO72 DNJ71:DNK72 DXF71:DXG72 EHB71:EHC72 EQX71:EQY72 FAT71:FAU72 FKP71:FKQ72 FUL71:FUM72 GEH71:GEI72 GOD71:GOE72 GXZ71:GYA72 HHV71:HHW72 HRR71:HRS72 IBN71:IBO72 ILJ71:ILK72 IVF71:IVG72 JFB71:JFC72 JOX71:JOY72 JYT71:JYU72 KIP71:KIQ72 KSL71:KSM72 LCH71:LCI72 LMD71:LME72 LVZ71:LWA72 MFV71:MFW72 MPR71:MPS72 MZN71:MZO72 NJJ71:NJK72 NTF71:NTG72 ODB71:ODC72 OMX71:OMY72 OWT71:OWU72 PGP71:PGQ72 PQL71:PQM72 QAH71:QAI72 QKD71:QKE72 QTZ71:QUA72 RDV71:RDW72 RNR71:RNS72 RXN71:RXO72 SHJ71:SHK72 SRF71:SRG72 TBB71:TBC72 TKX71:TKY72 TUT71:TUU72 UEP71:UEQ72 UOL71:UOM72 UYH71:UYI72 VID71:VIE72 VRZ71:VSA72 WBV71:WBW72 WLR71:WLS72 WVN71:WVO72 F65607:G65608 JB65607:JC65608 SX65607:SY65608 ACT65607:ACU65608 AMP65607:AMQ65608 AWL65607:AWM65608 BGH65607:BGI65608 BQD65607:BQE65608 BZZ65607:CAA65608 CJV65607:CJW65608 CTR65607:CTS65608 DDN65607:DDO65608 DNJ65607:DNK65608 DXF65607:DXG65608 EHB65607:EHC65608 EQX65607:EQY65608 FAT65607:FAU65608 FKP65607:FKQ65608 FUL65607:FUM65608 GEH65607:GEI65608 GOD65607:GOE65608 GXZ65607:GYA65608 HHV65607:HHW65608 HRR65607:HRS65608 IBN65607:IBO65608 ILJ65607:ILK65608 IVF65607:IVG65608 JFB65607:JFC65608 JOX65607:JOY65608 JYT65607:JYU65608 KIP65607:KIQ65608 KSL65607:KSM65608 LCH65607:LCI65608 LMD65607:LME65608 LVZ65607:LWA65608 MFV65607:MFW65608 MPR65607:MPS65608 MZN65607:MZO65608 NJJ65607:NJK65608 NTF65607:NTG65608 ODB65607:ODC65608 OMX65607:OMY65608 OWT65607:OWU65608 PGP65607:PGQ65608 PQL65607:PQM65608 QAH65607:QAI65608 QKD65607:QKE65608 QTZ65607:QUA65608 RDV65607:RDW65608 RNR65607:RNS65608 RXN65607:RXO65608 SHJ65607:SHK65608 SRF65607:SRG65608 TBB65607:TBC65608 TKX65607:TKY65608 TUT65607:TUU65608 UEP65607:UEQ65608 UOL65607:UOM65608 UYH65607:UYI65608 VID65607:VIE65608 VRZ65607:VSA65608 WBV65607:WBW65608 WLR65607:WLS65608 WVN65607:WVO65608 F131143:G131144 JB131143:JC131144 SX131143:SY131144 ACT131143:ACU131144 AMP131143:AMQ131144 AWL131143:AWM131144 BGH131143:BGI131144 BQD131143:BQE131144 BZZ131143:CAA131144 CJV131143:CJW131144 CTR131143:CTS131144 DDN131143:DDO131144 DNJ131143:DNK131144 DXF131143:DXG131144 EHB131143:EHC131144 EQX131143:EQY131144 FAT131143:FAU131144 FKP131143:FKQ131144 FUL131143:FUM131144 GEH131143:GEI131144 GOD131143:GOE131144 GXZ131143:GYA131144 HHV131143:HHW131144 HRR131143:HRS131144 IBN131143:IBO131144 ILJ131143:ILK131144 IVF131143:IVG131144 JFB131143:JFC131144 JOX131143:JOY131144 JYT131143:JYU131144 KIP131143:KIQ131144 KSL131143:KSM131144 LCH131143:LCI131144 LMD131143:LME131144 LVZ131143:LWA131144 MFV131143:MFW131144 MPR131143:MPS131144 MZN131143:MZO131144 NJJ131143:NJK131144 NTF131143:NTG131144 ODB131143:ODC131144 OMX131143:OMY131144 OWT131143:OWU131144 PGP131143:PGQ131144 PQL131143:PQM131144 QAH131143:QAI131144 QKD131143:QKE131144 QTZ131143:QUA131144 RDV131143:RDW131144 RNR131143:RNS131144 RXN131143:RXO131144 SHJ131143:SHK131144 SRF131143:SRG131144 TBB131143:TBC131144 TKX131143:TKY131144 TUT131143:TUU131144 UEP131143:UEQ131144 UOL131143:UOM131144 UYH131143:UYI131144 VID131143:VIE131144 VRZ131143:VSA131144 WBV131143:WBW131144 WLR131143:WLS131144 WVN131143:WVO131144 F196679:G196680 JB196679:JC196680 SX196679:SY196680 ACT196679:ACU196680 AMP196679:AMQ196680 AWL196679:AWM196680 BGH196679:BGI196680 BQD196679:BQE196680 BZZ196679:CAA196680 CJV196679:CJW196680 CTR196679:CTS196680 DDN196679:DDO196680 DNJ196679:DNK196680 DXF196679:DXG196680 EHB196679:EHC196680 EQX196679:EQY196680 FAT196679:FAU196680 FKP196679:FKQ196680 FUL196679:FUM196680 GEH196679:GEI196680 GOD196679:GOE196680 GXZ196679:GYA196680 HHV196679:HHW196680 HRR196679:HRS196680 IBN196679:IBO196680 ILJ196679:ILK196680 IVF196679:IVG196680 JFB196679:JFC196680 JOX196679:JOY196680 JYT196679:JYU196680 KIP196679:KIQ196680 KSL196679:KSM196680 LCH196679:LCI196680 LMD196679:LME196680 LVZ196679:LWA196680 MFV196679:MFW196680 MPR196679:MPS196680 MZN196679:MZO196680 NJJ196679:NJK196680 NTF196679:NTG196680 ODB196679:ODC196680 OMX196679:OMY196680 OWT196679:OWU196680 PGP196679:PGQ196680 PQL196679:PQM196680 QAH196679:QAI196680 QKD196679:QKE196680 QTZ196679:QUA196680 RDV196679:RDW196680 RNR196679:RNS196680 RXN196679:RXO196680 SHJ196679:SHK196680 SRF196679:SRG196680 TBB196679:TBC196680 TKX196679:TKY196680 TUT196679:TUU196680 UEP196679:UEQ196680 UOL196679:UOM196680 UYH196679:UYI196680 VID196679:VIE196680 VRZ196679:VSA196680 WBV196679:WBW196680 WLR196679:WLS196680 WVN196679:WVO196680 F262215:G262216 JB262215:JC262216 SX262215:SY262216 ACT262215:ACU262216 AMP262215:AMQ262216 AWL262215:AWM262216 BGH262215:BGI262216 BQD262215:BQE262216 BZZ262215:CAA262216 CJV262215:CJW262216 CTR262215:CTS262216 DDN262215:DDO262216 DNJ262215:DNK262216 DXF262215:DXG262216 EHB262215:EHC262216 EQX262215:EQY262216 FAT262215:FAU262216 FKP262215:FKQ262216 FUL262215:FUM262216 GEH262215:GEI262216 GOD262215:GOE262216 GXZ262215:GYA262216 HHV262215:HHW262216 HRR262215:HRS262216 IBN262215:IBO262216 ILJ262215:ILK262216 IVF262215:IVG262216 JFB262215:JFC262216 JOX262215:JOY262216 JYT262215:JYU262216 KIP262215:KIQ262216 KSL262215:KSM262216 LCH262215:LCI262216 LMD262215:LME262216 LVZ262215:LWA262216 MFV262215:MFW262216 MPR262215:MPS262216 MZN262215:MZO262216 NJJ262215:NJK262216 NTF262215:NTG262216 ODB262215:ODC262216 OMX262215:OMY262216 OWT262215:OWU262216 PGP262215:PGQ262216 PQL262215:PQM262216 QAH262215:QAI262216 QKD262215:QKE262216 QTZ262215:QUA262216 RDV262215:RDW262216 RNR262215:RNS262216 RXN262215:RXO262216 SHJ262215:SHK262216 SRF262215:SRG262216 TBB262215:TBC262216 TKX262215:TKY262216 TUT262215:TUU262216 UEP262215:UEQ262216 UOL262215:UOM262216 UYH262215:UYI262216 VID262215:VIE262216 VRZ262215:VSA262216 WBV262215:WBW262216 WLR262215:WLS262216 WVN262215:WVO262216 F327751:G327752 JB327751:JC327752 SX327751:SY327752 ACT327751:ACU327752 AMP327751:AMQ327752 AWL327751:AWM327752 BGH327751:BGI327752 BQD327751:BQE327752 BZZ327751:CAA327752 CJV327751:CJW327752 CTR327751:CTS327752 DDN327751:DDO327752 DNJ327751:DNK327752 DXF327751:DXG327752 EHB327751:EHC327752 EQX327751:EQY327752 FAT327751:FAU327752 FKP327751:FKQ327752 FUL327751:FUM327752 GEH327751:GEI327752 GOD327751:GOE327752 GXZ327751:GYA327752 HHV327751:HHW327752 HRR327751:HRS327752 IBN327751:IBO327752 ILJ327751:ILK327752 IVF327751:IVG327752 JFB327751:JFC327752 JOX327751:JOY327752 JYT327751:JYU327752 KIP327751:KIQ327752 KSL327751:KSM327752 LCH327751:LCI327752 LMD327751:LME327752 LVZ327751:LWA327752 MFV327751:MFW327752 MPR327751:MPS327752 MZN327751:MZO327752 NJJ327751:NJK327752 NTF327751:NTG327752 ODB327751:ODC327752 OMX327751:OMY327752 OWT327751:OWU327752 PGP327751:PGQ327752 PQL327751:PQM327752 QAH327751:QAI327752 QKD327751:QKE327752 QTZ327751:QUA327752 RDV327751:RDW327752 RNR327751:RNS327752 RXN327751:RXO327752 SHJ327751:SHK327752 SRF327751:SRG327752 TBB327751:TBC327752 TKX327751:TKY327752 TUT327751:TUU327752 UEP327751:UEQ327752 UOL327751:UOM327752 UYH327751:UYI327752 VID327751:VIE327752 VRZ327751:VSA327752 WBV327751:WBW327752 WLR327751:WLS327752 WVN327751:WVO327752 F393287:G393288 JB393287:JC393288 SX393287:SY393288 ACT393287:ACU393288 AMP393287:AMQ393288 AWL393287:AWM393288 BGH393287:BGI393288 BQD393287:BQE393288 BZZ393287:CAA393288 CJV393287:CJW393288 CTR393287:CTS393288 DDN393287:DDO393288 DNJ393287:DNK393288 DXF393287:DXG393288 EHB393287:EHC393288 EQX393287:EQY393288 FAT393287:FAU393288 FKP393287:FKQ393288 FUL393287:FUM393288 GEH393287:GEI393288 GOD393287:GOE393288 GXZ393287:GYA393288 HHV393287:HHW393288 HRR393287:HRS393288 IBN393287:IBO393288 ILJ393287:ILK393288 IVF393287:IVG393288 JFB393287:JFC393288 JOX393287:JOY393288 JYT393287:JYU393288 KIP393287:KIQ393288 KSL393287:KSM393288 LCH393287:LCI393288 LMD393287:LME393288 LVZ393287:LWA393288 MFV393287:MFW393288 MPR393287:MPS393288 MZN393287:MZO393288 NJJ393287:NJK393288 NTF393287:NTG393288 ODB393287:ODC393288 OMX393287:OMY393288 OWT393287:OWU393288 PGP393287:PGQ393288 PQL393287:PQM393288 QAH393287:QAI393288 QKD393287:QKE393288 QTZ393287:QUA393288 RDV393287:RDW393288 RNR393287:RNS393288 RXN393287:RXO393288 SHJ393287:SHK393288 SRF393287:SRG393288 TBB393287:TBC393288 TKX393287:TKY393288 TUT393287:TUU393288 UEP393287:UEQ393288 UOL393287:UOM393288 UYH393287:UYI393288 VID393287:VIE393288 VRZ393287:VSA393288 WBV393287:WBW393288 WLR393287:WLS393288 WVN393287:WVO393288 F458823:G458824 JB458823:JC458824 SX458823:SY458824 ACT458823:ACU458824 AMP458823:AMQ458824 AWL458823:AWM458824 BGH458823:BGI458824 BQD458823:BQE458824 BZZ458823:CAA458824 CJV458823:CJW458824 CTR458823:CTS458824 DDN458823:DDO458824 DNJ458823:DNK458824 DXF458823:DXG458824 EHB458823:EHC458824 EQX458823:EQY458824 FAT458823:FAU458824 FKP458823:FKQ458824 FUL458823:FUM458824 GEH458823:GEI458824 GOD458823:GOE458824 GXZ458823:GYA458824 HHV458823:HHW458824 HRR458823:HRS458824 IBN458823:IBO458824 ILJ458823:ILK458824 IVF458823:IVG458824 JFB458823:JFC458824 JOX458823:JOY458824 JYT458823:JYU458824 KIP458823:KIQ458824 KSL458823:KSM458824 LCH458823:LCI458824 LMD458823:LME458824 LVZ458823:LWA458824 MFV458823:MFW458824 MPR458823:MPS458824 MZN458823:MZO458824 NJJ458823:NJK458824 NTF458823:NTG458824 ODB458823:ODC458824 OMX458823:OMY458824 OWT458823:OWU458824 PGP458823:PGQ458824 PQL458823:PQM458824 QAH458823:QAI458824 QKD458823:QKE458824 QTZ458823:QUA458824 RDV458823:RDW458824 RNR458823:RNS458824 RXN458823:RXO458824 SHJ458823:SHK458824 SRF458823:SRG458824 TBB458823:TBC458824 TKX458823:TKY458824 TUT458823:TUU458824 UEP458823:UEQ458824 UOL458823:UOM458824 UYH458823:UYI458824 VID458823:VIE458824 VRZ458823:VSA458824 WBV458823:WBW458824 WLR458823:WLS458824 WVN458823:WVO458824 F524359:G524360 JB524359:JC524360 SX524359:SY524360 ACT524359:ACU524360 AMP524359:AMQ524360 AWL524359:AWM524360 BGH524359:BGI524360 BQD524359:BQE524360 BZZ524359:CAA524360 CJV524359:CJW524360 CTR524359:CTS524360 DDN524359:DDO524360 DNJ524359:DNK524360 DXF524359:DXG524360 EHB524359:EHC524360 EQX524359:EQY524360 FAT524359:FAU524360 FKP524359:FKQ524360 FUL524359:FUM524360 GEH524359:GEI524360 GOD524359:GOE524360 GXZ524359:GYA524360 HHV524359:HHW524360 HRR524359:HRS524360 IBN524359:IBO524360 ILJ524359:ILK524360 IVF524359:IVG524360 JFB524359:JFC524360 JOX524359:JOY524360 JYT524359:JYU524360 KIP524359:KIQ524360 KSL524359:KSM524360 LCH524359:LCI524360 LMD524359:LME524360 LVZ524359:LWA524360 MFV524359:MFW524360 MPR524359:MPS524360 MZN524359:MZO524360 NJJ524359:NJK524360 NTF524359:NTG524360 ODB524359:ODC524360 OMX524359:OMY524360 OWT524359:OWU524360 PGP524359:PGQ524360 PQL524359:PQM524360 QAH524359:QAI524360 QKD524359:QKE524360 QTZ524359:QUA524360 RDV524359:RDW524360 RNR524359:RNS524360 RXN524359:RXO524360 SHJ524359:SHK524360 SRF524359:SRG524360 TBB524359:TBC524360 TKX524359:TKY524360 TUT524359:TUU524360 UEP524359:UEQ524360 UOL524359:UOM524360 UYH524359:UYI524360 VID524359:VIE524360 VRZ524359:VSA524360 WBV524359:WBW524360 WLR524359:WLS524360 WVN524359:WVO524360 F589895:G589896 JB589895:JC589896 SX589895:SY589896 ACT589895:ACU589896 AMP589895:AMQ589896 AWL589895:AWM589896 BGH589895:BGI589896 BQD589895:BQE589896 BZZ589895:CAA589896 CJV589895:CJW589896 CTR589895:CTS589896 DDN589895:DDO589896 DNJ589895:DNK589896 DXF589895:DXG589896 EHB589895:EHC589896 EQX589895:EQY589896 FAT589895:FAU589896 FKP589895:FKQ589896 FUL589895:FUM589896 GEH589895:GEI589896 GOD589895:GOE589896 GXZ589895:GYA589896 HHV589895:HHW589896 HRR589895:HRS589896 IBN589895:IBO589896 ILJ589895:ILK589896 IVF589895:IVG589896 JFB589895:JFC589896 JOX589895:JOY589896 JYT589895:JYU589896 KIP589895:KIQ589896 KSL589895:KSM589896 LCH589895:LCI589896 LMD589895:LME589896 LVZ589895:LWA589896 MFV589895:MFW589896 MPR589895:MPS589896 MZN589895:MZO589896 NJJ589895:NJK589896 NTF589895:NTG589896 ODB589895:ODC589896 OMX589895:OMY589896 OWT589895:OWU589896 PGP589895:PGQ589896 PQL589895:PQM589896 QAH589895:QAI589896 QKD589895:QKE589896 QTZ589895:QUA589896 RDV589895:RDW589896 RNR589895:RNS589896 RXN589895:RXO589896 SHJ589895:SHK589896 SRF589895:SRG589896 TBB589895:TBC589896 TKX589895:TKY589896 TUT589895:TUU589896 UEP589895:UEQ589896 UOL589895:UOM589896 UYH589895:UYI589896 VID589895:VIE589896 VRZ589895:VSA589896 WBV589895:WBW589896 WLR589895:WLS589896 WVN589895:WVO589896 F655431:G655432 JB655431:JC655432 SX655431:SY655432 ACT655431:ACU655432 AMP655431:AMQ655432 AWL655431:AWM655432 BGH655431:BGI655432 BQD655431:BQE655432 BZZ655431:CAA655432 CJV655431:CJW655432 CTR655431:CTS655432 DDN655431:DDO655432 DNJ655431:DNK655432 DXF655431:DXG655432 EHB655431:EHC655432 EQX655431:EQY655432 FAT655431:FAU655432 FKP655431:FKQ655432 FUL655431:FUM655432 GEH655431:GEI655432 GOD655431:GOE655432 GXZ655431:GYA655432 HHV655431:HHW655432 HRR655431:HRS655432 IBN655431:IBO655432 ILJ655431:ILK655432 IVF655431:IVG655432 JFB655431:JFC655432 JOX655431:JOY655432 JYT655431:JYU655432 KIP655431:KIQ655432 KSL655431:KSM655432 LCH655431:LCI655432 LMD655431:LME655432 LVZ655431:LWA655432 MFV655431:MFW655432 MPR655431:MPS655432 MZN655431:MZO655432 NJJ655431:NJK655432 NTF655431:NTG655432 ODB655431:ODC655432 OMX655431:OMY655432 OWT655431:OWU655432 PGP655431:PGQ655432 PQL655431:PQM655432 QAH655431:QAI655432 QKD655431:QKE655432 QTZ655431:QUA655432 RDV655431:RDW655432 RNR655431:RNS655432 RXN655431:RXO655432 SHJ655431:SHK655432 SRF655431:SRG655432 TBB655431:TBC655432 TKX655431:TKY655432 TUT655431:TUU655432 UEP655431:UEQ655432 UOL655431:UOM655432 UYH655431:UYI655432 VID655431:VIE655432 VRZ655431:VSA655432 WBV655431:WBW655432 WLR655431:WLS655432 WVN655431:WVO655432 F720967:G720968 JB720967:JC720968 SX720967:SY720968 ACT720967:ACU720968 AMP720967:AMQ720968 AWL720967:AWM720968 BGH720967:BGI720968 BQD720967:BQE720968 BZZ720967:CAA720968 CJV720967:CJW720968 CTR720967:CTS720968 DDN720967:DDO720968 DNJ720967:DNK720968 DXF720967:DXG720968 EHB720967:EHC720968 EQX720967:EQY720968 FAT720967:FAU720968 FKP720967:FKQ720968 FUL720967:FUM720968 GEH720967:GEI720968 GOD720967:GOE720968 GXZ720967:GYA720968 HHV720967:HHW720968 HRR720967:HRS720968 IBN720967:IBO720968 ILJ720967:ILK720968 IVF720967:IVG720968 JFB720967:JFC720968 JOX720967:JOY720968 JYT720967:JYU720968 KIP720967:KIQ720968 KSL720967:KSM720968 LCH720967:LCI720968 LMD720967:LME720968 LVZ720967:LWA720968 MFV720967:MFW720968 MPR720967:MPS720968 MZN720967:MZO720968 NJJ720967:NJK720968 NTF720967:NTG720968 ODB720967:ODC720968 OMX720967:OMY720968 OWT720967:OWU720968 PGP720967:PGQ720968 PQL720967:PQM720968 QAH720967:QAI720968 QKD720967:QKE720968 QTZ720967:QUA720968 RDV720967:RDW720968 RNR720967:RNS720968 RXN720967:RXO720968 SHJ720967:SHK720968 SRF720967:SRG720968 TBB720967:TBC720968 TKX720967:TKY720968 TUT720967:TUU720968 UEP720967:UEQ720968 UOL720967:UOM720968 UYH720967:UYI720968 VID720967:VIE720968 VRZ720967:VSA720968 WBV720967:WBW720968 WLR720967:WLS720968 WVN720967:WVO720968 F786503:G786504 JB786503:JC786504 SX786503:SY786504 ACT786503:ACU786504 AMP786503:AMQ786504 AWL786503:AWM786504 BGH786503:BGI786504 BQD786503:BQE786504 BZZ786503:CAA786504 CJV786503:CJW786504 CTR786503:CTS786504 DDN786503:DDO786504 DNJ786503:DNK786504 DXF786503:DXG786504 EHB786503:EHC786504 EQX786503:EQY786504 FAT786503:FAU786504 FKP786503:FKQ786504 FUL786503:FUM786504 GEH786503:GEI786504 GOD786503:GOE786504 GXZ786503:GYA786504 HHV786503:HHW786504 HRR786503:HRS786504 IBN786503:IBO786504 ILJ786503:ILK786504 IVF786503:IVG786504 JFB786503:JFC786504 JOX786503:JOY786504 JYT786503:JYU786504 KIP786503:KIQ786504 KSL786503:KSM786504 LCH786503:LCI786504 LMD786503:LME786504 LVZ786503:LWA786504 MFV786503:MFW786504 MPR786503:MPS786504 MZN786503:MZO786504 NJJ786503:NJK786504 NTF786503:NTG786504 ODB786503:ODC786504 OMX786503:OMY786504 OWT786503:OWU786504 PGP786503:PGQ786504 PQL786503:PQM786504 QAH786503:QAI786504 QKD786503:QKE786504 QTZ786503:QUA786504 RDV786503:RDW786504 RNR786503:RNS786504 RXN786503:RXO786504 SHJ786503:SHK786504 SRF786503:SRG786504 TBB786503:TBC786504 TKX786503:TKY786504 TUT786503:TUU786504 UEP786503:UEQ786504 UOL786503:UOM786504 UYH786503:UYI786504 VID786503:VIE786504 VRZ786503:VSA786504 WBV786503:WBW786504 WLR786503:WLS786504 WVN786503:WVO786504 F852039:G852040 JB852039:JC852040 SX852039:SY852040 ACT852039:ACU852040 AMP852039:AMQ852040 AWL852039:AWM852040 BGH852039:BGI852040 BQD852039:BQE852040 BZZ852039:CAA852040 CJV852039:CJW852040 CTR852039:CTS852040 DDN852039:DDO852040 DNJ852039:DNK852040 DXF852039:DXG852040 EHB852039:EHC852040 EQX852039:EQY852040 FAT852039:FAU852040 FKP852039:FKQ852040 FUL852039:FUM852040 GEH852039:GEI852040 GOD852039:GOE852040 GXZ852039:GYA852040 HHV852039:HHW852040 HRR852039:HRS852040 IBN852039:IBO852040 ILJ852039:ILK852040 IVF852039:IVG852040 JFB852039:JFC852040 JOX852039:JOY852040 JYT852039:JYU852040 KIP852039:KIQ852040 KSL852039:KSM852040 LCH852039:LCI852040 LMD852039:LME852040 LVZ852039:LWA852040 MFV852039:MFW852040 MPR852039:MPS852040 MZN852039:MZO852040 NJJ852039:NJK852040 NTF852039:NTG852040 ODB852039:ODC852040 OMX852039:OMY852040 OWT852039:OWU852040 PGP852039:PGQ852040 PQL852039:PQM852040 QAH852039:QAI852040 QKD852039:QKE852040 QTZ852039:QUA852040 RDV852039:RDW852040 RNR852039:RNS852040 RXN852039:RXO852040 SHJ852039:SHK852040 SRF852039:SRG852040 TBB852039:TBC852040 TKX852039:TKY852040 TUT852039:TUU852040 UEP852039:UEQ852040 UOL852039:UOM852040 UYH852039:UYI852040 VID852039:VIE852040 VRZ852039:VSA852040 WBV852039:WBW852040 WLR852039:WLS852040 WVN852039:WVO852040 F917575:G917576 JB917575:JC917576 SX917575:SY917576 ACT917575:ACU917576 AMP917575:AMQ917576 AWL917575:AWM917576 BGH917575:BGI917576 BQD917575:BQE917576 BZZ917575:CAA917576 CJV917575:CJW917576 CTR917575:CTS917576 DDN917575:DDO917576 DNJ917575:DNK917576 DXF917575:DXG917576 EHB917575:EHC917576 EQX917575:EQY917576 FAT917575:FAU917576 FKP917575:FKQ917576 FUL917575:FUM917576 GEH917575:GEI917576 GOD917575:GOE917576 GXZ917575:GYA917576 HHV917575:HHW917576 HRR917575:HRS917576 IBN917575:IBO917576 ILJ917575:ILK917576 IVF917575:IVG917576 JFB917575:JFC917576 JOX917575:JOY917576 JYT917575:JYU917576 KIP917575:KIQ917576 KSL917575:KSM917576 LCH917575:LCI917576 LMD917575:LME917576 LVZ917575:LWA917576 MFV917575:MFW917576 MPR917575:MPS917576 MZN917575:MZO917576 NJJ917575:NJK917576 NTF917575:NTG917576 ODB917575:ODC917576 OMX917575:OMY917576 OWT917575:OWU917576 PGP917575:PGQ917576 PQL917575:PQM917576 QAH917575:QAI917576 QKD917575:QKE917576 QTZ917575:QUA917576 RDV917575:RDW917576 RNR917575:RNS917576 RXN917575:RXO917576 SHJ917575:SHK917576 SRF917575:SRG917576 TBB917575:TBC917576 TKX917575:TKY917576 TUT917575:TUU917576 UEP917575:UEQ917576 UOL917575:UOM917576 UYH917575:UYI917576 VID917575:VIE917576 VRZ917575:VSA917576 WBV917575:WBW917576 WLR917575:WLS917576 WVN917575:WVO917576 F983111:G983112 JB983111:JC983112 SX983111:SY983112 ACT983111:ACU983112 AMP983111:AMQ983112 AWL983111:AWM983112 BGH983111:BGI983112 BQD983111:BQE983112 BZZ983111:CAA983112 CJV983111:CJW983112 CTR983111:CTS983112 DDN983111:DDO983112 DNJ983111:DNK983112 DXF983111:DXG983112 EHB983111:EHC983112 EQX983111:EQY983112 FAT983111:FAU983112 FKP983111:FKQ983112 FUL983111:FUM983112 GEH983111:GEI983112 GOD983111:GOE983112 GXZ983111:GYA983112 HHV983111:HHW983112 HRR983111:HRS983112 IBN983111:IBO983112 ILJ983111:ILK983112 IVF983111:IVG983112 JFB983111:JFC983112 JOX983111:JOY983112 JYT983111:JYU983112 KIP983111:KIQ983112 KSL983111:KSM983112 LCH983111:LCI983112 LMD983111:LME983112 LVZ983111:LWA983112 MFV983111:MFW983112 MPR983111:MPS983112 MZN983111:MZO983112 NJJ983111:NJK983112 NTF983111:NTG983112 ODB983111:ODC983112 OMX983111:OMY983112 OWT983111:OWU983112 PGP983111:PGQ983112 PQL983111:PQM983112 QAH983111:QAI983112 QKD983111:QKE983112 QTZ983111:QUA983112 RDV983111:RDW983112 RNR983111:RNS983112 RXN983111:RXO983112 SHJ983111:SHK983112 SRF983111:SRG983112 TBB983111:TBC983112 TKX983111:TKY983112 TUT983111:TUU983112 UEP983111:UEQ983112 UOL983111:UOM983112 UYH983111:UYI983112 VID983111:VIE983112 VRZ983111:VSA983112 WBV983111:WBW983112 WLR983111:WLS983112 WVN983111:WVO983112">
      <formula1>0</formula1>
    </dataValidation>
  </dataValidations>
  <pageMargins left="0.78740157480314965" right="0.39370078740157483" top="0.39370078740157483" bottom="0.19685039370078741" header="0.19685039370078741" footer="0.23622047244094491"/>
  <pageSetup paperSize="9" scale="99" fitToHeight="0" orientation="portrait" blackAndWhite="1" r:id="rId1"/>
  <headerFooter alignWithMargins="0"/>
  <rowBreaks count="1" manualBreakCount="1">
    <brk id="66" max="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Баланс</vt:lpstr>
      <vt:lpstr>Баланс!Область_печати</vt:lpstr>
    </vt:vector>
  </TitlesOfParts>
  <Company>Zubr Energy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Радьков Константин Михайлович</dc:creator>
  <cp:lastModifiedBy>Радьков Константин Михайлович</cp:lastModifiedBy>
  <dcterms:created xsi:type="dcterms:W3CDTF">2023-04-27T14:02:51Z</dcterms:created>
  <dcterms:modified xsi:type="dcterms:W3CDTF">2023-04-27T14:04:27Z</dcterms:modified>
</cp:coreProperties>
</file>